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13_ncr:1_{68DD0A1E-8C28-4D86-AEB5-A36E715090EB}" xr6:coauthVersionLast="45" xr6:coauthVersionMax="45" xr10:uidLastSave="{00000000-0000-0000-0000-000000000000}"/>
  <bookViews>
    <workbookView xWindow="285" yWindow="465" windowWidth="13800" windowHeight="14985" firstSheet="11" activeTab="16" xr2:uid="{00000000-000D-0000-FFFF-FFFF00000000}"/>
  </bookViews>
  <sheets>
    <sheet name="X1.2" sheetId="12" r:id="rId1"/>
    <sheet name="X1.3" sheetId="13" r:id="rId2"/>
    <sheet name="X1.4" sheetId="14" r:id="rId3"/>
    <sheet name="X1.5" sheetId="15" r:id="rId4"/>
    <sheet name="X1.6" sheetId="16" r:id="rId5"/>
    <sheet name="X1.7" sheetId="17" r:id="rId6"/>
    <sheet name="X1.8" sheetId="62" r:id="rId7"/>
    <sheet name="X1.9" sheetId="21" r:id="rId8"/>
    <sheet name="TU1.1" sheetId="52" r:id="rId9"/>
    <sheet name="TU1.2" sheetId="53" r:id="rId10"/>
    <sheet name="TU1.3" sheetId="54" r:id="rId11"/>
    <sheet name="TU1.4" sheetId="55" r:id="rId12"/>
    <sheet name="TU1.5" sheetId="56" r:id="rId13"/>
    <sheet name="TU1.6" sheetId="57" r:id="rId14"/>
    <sheet name="TU1.7" sheetId="58" r:id="rId15"/>
    <sheet name="TU1.8" sheetId="59" r:id="rId16"/>
    <sheet name="TU1.9" sheetId="60" r:id="rId17"/>
  </sheets>
  <definedNames>
    <definedName name="_Hlk510714046" localSheetId="16">'TU1.9'!$B$4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60" l="1"/>
  <c r="H14" i="60"/>
  <c r="H13" i="60"/>
  <c r="H12" i="60"/>
  <c r="H11" i="60"/>
  <c r="H10" i="60"/>
  <c r="H9" i="60"/>
  <c r="H8" i="60"/>
  <c r="H7" i="60"/>
  <c r="H6" i="60"/>
  <c r="H5" i="60"/>
  <c r="H4" i="60"/>
  <c r="T13" i="59"/>
  <c r="T12" i="59"/>
  <c r="T11" i="59"/>
  <c r="T10" i="59"/>
  <c r="T9" i="59"/>
  <c r="T8" i="59"/>
  <c r="M8" i="59"/>
  <c r="M7" i="59"/>
  <c r="U13" i="58"/>
  <c r="U12" i="58"/>
  <c r="U11" i="58"/>
  <c r="U10" i="58"/>
  <c r="U9" i="58"/>
  <c r="U8" i="58"/>
  <c r="N8" i="58"/>
  <c r="U7" i="58"/>
  <c r="N7" i="58"/>
  <c r="C22" i="57"/>
  <c r="B22" i="57"/>
  <c r="C21" i="57"/>
  <c r="B21" i="57"/>
  <c r="C20" i="57"/>
  <c r="B20" i="57"/>
  <c r="C19" i="57"/>
  <c r="B19" i="57"/>
  <c r="C18" i="57"/>
  <c r="B18" i="57"/>
  <c r="C17" i="57"/>
  <c r="B17" i="57"/>
  <c r="C16" i="57"/>
  <c r="B16" i="57"/>
  <c r="C15" i="57"/>
  <c r="B15" i="57"/>
  <c r="C14" i="57"/>
  <c r="B14" i="57"/>
  <c r="C13" i="57"/>
  <c r="B13" i="57"/>
  <c r="C12" i="57"/>
  <c r="B12" i="57"/>
  <c r="C24" i="54"/>
  <c r="B24" i="54"/>
  <c r="C23" i="54"/>
  <c r="B23" i="54"/>
  <c r="C22" i="54"/>
  <c r="B22" i="54"/>
  <c r="C21" i="54"/>
  <c r="B21" i="54"/>
  <c r="C20" i="54"/>
  <c r="B20" i="54"/>
  <c r="C19" i="54"/>
  <c r="B19" i="54"/>
  <c r="C18" i="54"/>
  <c r="B18" i="54"/>
  <c r="C17" i="54"/>
  <c r="B17" i="54"/>
  <c r="C16" i="54"/>
  <c r="B16" i="54"/>
  <c r="C15" i="54"/>
  <c r="B15" i="54"/>
  <c r="C14" i="54"/>
  <c r="B14" i="54"/>
  <c r="C13" i="54"/>
  <c r="B13" i="54"/>
  <c r="E20" i="21" l="1"/>
  <c r="E19" i="21"/>
  <c r="E18" i="21"/>
  <c r="E17" i="21"/>
  <c r="E16" i="21"/>
  <c r="E15" i="21"/>
  <c r="E14" i="21"/>
  <c r="E13" i="21"/>
</calcChain>
</file>

<file path=xl/sharedStrings.xml><?xml version="1.0" encoding="utf-8"?>
<sst xmlns="http://schemas.openxmlformats.org/spreadsheetml/2006/main" count="242" uniqueCount="153">
  <si>
    <t>Bin Range</t>
  </si>
  <si>
    <t>Bin</t>
  </si>
  <si>
    <t>Frequency</t>
  </si>
  <si>
    <t>More</t>
  </si>
  <si>
    <t>Other</t>
  </si>
  <si>
    <t>Time</t>
  </si>
  <si>
    <t>Class</t>
  </si>
  <si>
    <t>50-54</t>
  </si>
  <si>
    <t>55-59</t>
  </si>
  <si>
    <t>60-64</t>
  </si>
  <si>
    <t>65-69</t>
  </si>
  <si>
    <t>70-74</t>
  </si>
  <si>
    <t>75-79</t>
  </si>
  <si>
    <t>80-84</t>
  </si>
  <si>
    <t>85-89</t>
  </si>
  <si>
    <t>90-94</t>
  </si>
  <si>
    <t>95-99</t>
  </si>
  <si>
    <t>Industrial Sources for Consumption and Investment Demand (thousand million)</t>
  </si>
  <si>
    <t>Producing Industry</t>
  </si>
  <si>
    <t>Consumption</t>
  </si>
  <si>
    <t>Investment</t>
  </si>
  <si>
    <t>Agriculture, mining</t>
  </si>
  <si>
    <t>Metal manufacturers</t>
  </si>
  <si>
    <t>Other manufacturing</t>
  </si>
  <si>
    <t>Construction</t>
  </si>
  <si>
    <t>Gas, electricity &amp; water</t>
  </si>
  <si>
    <t>Services</t>
  </si>
  <si>
    <t>Total</t>
  </si>
  <si>
    <t>Type of Transport</t>
  </si>
  <si>
    <t>Frequency of Response</t>
  </si>
  <si>
    <t>Private Car</t>
  </si>
  <si>
    <t>Bus</t>
  </si>
  <si>
    <t>Train</t>
  </si>
  <si>
    <t>Votes</t>
  </si>
  <si>
    <t>Mr P</t>
  </si>
  <si>
    <t>Mr Q</t>
  </si>
  <si>
    <t>Mrs R</t>
  </si>
  <si>
    <t>Ms S</t>
  </si>
  <si>
    <t>1-5</t>
  </si>
  <si>
    <t>6-10</t>
  </si>
  <si>
    <t>11-15</t>
  </si>
  <si>
    <t>16-20</t>
  </si>
  <si>
    <t>21-25</t>
  </si>
  <si>
    <t>26-30</t>
  </si>
  <si>
    <t>31-35</t>
  </si>
  <si>
    <t>Year</t>
  </si>
  <si>
    <t>Quarter 1</t>
  </si>
  <si>
    <t>Quarter 2</t>
  </si>
  <si>
    <t>Quarter 3</t>
  </si>
  <si>
    <t>Quarter 4</t>
  </si>
  <si>
    <t>Rearrange data into columns or rows</t>
  </si>
  <si>
    <t>Quarter</t>
  </si>
  <si>
    <t>Miles</t>
  </si>
  <si>
    <t>Min =</t>
  </si>
  <si>
    <t>Max =</t>
  </si>
  <si>
    <t>X1.2</t>
  </si>
  <si>
    <t>X1.3</t>
  </si>
  <si>
    <t>X1.4</t>
  </si>
  <si>
    <t>X1.5</t>
  </si>
  <si>
    <t>X1.6</t>
  </si>
  <si>
    <t>X1.7</t>
  </si>
  <si>
    <t>X1.8</t>
  </si>
  <si>
    <t>X1.9</t>
  </si>
  <si>
    <t>Apple</t>
  </si>
  <si>
    <t>Plum</t>
  </si>
  <si>
    <t>Banana</t>
  </si>
  <si>
    <t>Fruit</t>
  </si>
  <si>
    <t>Tally</t>
  </si>
  <si>
    <t>Bar chart</t>
  </si>
  <si>
    <t>Peach</t>
  </si>
  <si>
    <t>Pear</t>
  </si>
  <si>
    <r>
      <rPr>
        <strike/>
        <sz val="11"/>
        <color theme="1"/>
        <rFont val="Calibri"/>
        <family val="2"/>
        <scheme val="minor"/>
      </rPr>
      <t>||||</t>
    </r>
    <r>
      <rPr>
        <sz val="11"/>
        <color theme="1"/>
        <rFont val="Calibri"/>
        <family val="2"/>
        <scheme val="minor"/>
      </rPr>
      <t xml:space="preserve"> </t>
    </r>
    <r>
      <rPr>
        <strike/>
        <sz val="11"/>
        <color theme="1"/>
        <rFont val="Calibri"/>
        <family val="2"/>
        <scheme val="minor"/>
      </rPr>
      <t>||||</t>
    </r>
    <r>
      <rPr>
        <sz val="11"/>
        <color theme="1"/>
        <rFont val="Calibri"/>
        <family val="2"/>
        <scheme val="minor"/>
      </rPr>
      <t xml:space="preserve"> |</t>
    </r>
  </si>
  <si>
    <t>Orange</t>
  </si>
  <si>
    <t>||||</t>
  </si>
  <si>
    <t>||</t>
  </si>
  <si>
    <t>Number of pets</t>
  </si>
  <si>
    <r>
      <rPr>
        <strike/>
        <sz val="11"/>
        <color theme="1"/>
        <rFont val="Calibri"/>
        <family val="2"/>
        <scheme val="minor"/>
      </rPr>
      <t>||||</t>
    </r>
    <r>
      <rPr>
        <sz val="11"/>
        <color theme="1"/>
        <rFont val="Calibri"/>
        <family val="2"/>
        <scheme val="minor"/>
      </rPr>
      <t xml:space="preserve"> |||</t>
    </r>
  </si>
  <si>
    <r>
      <rPr>
        <strike/>
        <sz val="11"/>
        <color theme="1"/>
        <rFont val="Calibri"/>
        <family val="2"/>
        <scheme val="minor"/>
      </rPr>
      <t>||||</t>
    </r>
    <r>
      <rPr>
        <sz val="11"/>
        <color theme="1"/>
        <rFont val="Calibri"/>
        <family val="2"/>
        <scheme val="minor"/>
      </rPr>
      <t xml:space="preserve"> </t>
    </r>
    <r>
      <rPr>
        <strike/>
        <sz val="11"/>
        <color theme="1"/>
        <rFont val="Calibri"/>
        <family val="2"/>
        <scheme val="minor"/>
      </rPr>
      <t>||||</t>
    </r>
  </si>
  <si>
    <t>Month</t>
  </si>
  <si>
    <t>January</t>
  </si>
  <si>
    <t>July</t>
  </si>
  <si>
    <t>February</t>
  </si>
  <si>
    <t>August</t>
  </si>
  <si>
    <t>March</t>
  </si>
  <si>
    <t>September</t>
  </si>
  <si>
    <t>April</t>
  </si>
  <si>
    <t>October</t>
  </si>
  <si>
    <t>May</t>
  </si>
  <si>
    <t>November</t>
  </si>
  <si>
    <t>June</t>
  </si>
  <si>
    <t>December</t>
  </si>
  <si>
    <t>Line graph</t>
  </si>
  <si>
    <t>Type of transport</t>
  </si>
  <si>
    <t>Car</t>
  </si>
  <si>
    <t>Cycle</t>
  </si>
  <si>
    <t>Walk</t>
  </si>
  <si>
    <t>Keep it simple</t>
  </si>
  <si>
    <t>No one answer</t>
  </si>
  <si>
    <t>One possible answer is</t>
  </si>
  <si>
    <t>Classes</t>
  </si>
  <si>
    <t>10 - 19</t>
  </si>
  <si>
    <t>20 - 29</t>
  </si>
  <si>
    <t>30 - 39</t>
  </si>
  <si>
    <t>40 - 49</t>
  </si>
  <si>
    <t>50 - 59</t>
  </si>
  <si>
    <t>60 - 69</t>
  </si>
  <si>
    <t>70 - 79</t>
  </si>
  <si>
    <t>80 - 89</t>
  </si>
  <si>
    <t>90 - 99</t>
  </si>
  <si>
    <t>Sales</t>
  </si>
  <si>
    <t>Grouped frequency distribution</t>
  </si>
  <si>
    <t>Decide on Bin range</t>
  </si>
  <si>
    <t>Choose Bin ranges</t>
  </si>
  <si>
    <t>80 - 99</t>
  </si>
  <si>
    <t>100 - 119</t>
  </si>
  <si>
    <t>120 - 139</t>
  </si>
  <si>
    <t>140 - 159</t>
  </si>
  <si>
    <t>160 - 179</t>
  </si>
  <si>
    <t>180 - 199</t>
  </si>
  <si>
    <t>200 - 219</t>
  </si>
  <si>
    <t>Select Data &gt; Data Analysis &gt; Histograms</t>
  </si>
  <si>
    <t>Decide on bin range</t>
  </si>
  <si>
    <t>Choose bin ranges</t>
  </si>
  <si>
    <t>1.85 - &lt; 1.9</t>
  </si>
  <si>
    <t>1.9 - &lt; 1.95</t>
  </si>
  <si>
    <t>1.95 - &lt; 2.0</t>
  </si>
  <si>
    <t>2.0 - &lt; 2.05</t>
  </si>
  <si>
    <t>2.05 - &lt; 2.1</t>
  </si>
  <si>
    <t>2.1 - &lt; 2.15</t>
  </si>
  <si>
    <t>Time point</t>
  </si>
  <si>
    <t>New diesel car sales</t>
  </si>
  <si>
    <t>Countries</t>
  </si>
  <si>
    <t>Great Britain</t>
  </si>
  <si>
    <t>Belgium</t>
  </si>
  <si>
    <t>Denmark</t>
  </si>
  <si>
    <t>France</t>
  </si>
  <si>
    <t>Germany</t>
  </si>
  <si>
    <t>Irish Republic</t>
  </si>
  <si>
    <t>Italy</t>
  </si>
  <si>
    <t>Netherlands</t>
  </si>
  <si>
    <t>Canada</t>
  </si>
  <si>
    <t>U.S.A.</t>
  </si>
  <si>
    <t>Vehicles per 100 population, x</t>
  </si>
  <si>
    <t>Road Deaths per 100,000 population, y</t>
  </si>
  <si>
    <t>TU1.1</t>
  </si>
  <si>
    <t>TU1.2</t>
  </si>
  <si>
    <t>TU1.3</t>
  </si>
  <si>
    <t>TU1.4</t>
  </si>
  <si>
    <t>TU1.5</t>
  </si>
  <si>
    <t>TU1.6</t>
  </si>
  <si>
    <t>TU1.7</t>
  </si>
  <si>
    <t>TU1.8</t>
  </si>
  <si>
    <t>TU1.9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</si>
</sst>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0"/>
      <name val="Arial"/>
      <family val="2"/>
    </font>
    <font>
      <sz val="11"/>
      <name val="Calibri"/>
      <family val="2"/>
      <scheme val="minor"/>
    </font>
    <font>
      <sz val="11"/>
      <color theme="1"/>
      <name val="Calibri"/>
      <family val="2"/>
    </font>
    <font>
      <strike/>
      <sz val="11"/>
      <color theme="1"/>
      <name val="Calibri"/>
      <family val="2"/>
      <scheme val="minor"/>
    </font>
    <font>
      <sz val="11"/>
      <color rgb="FF000000"/>
      <name val="Calibri"/>
      <family val="2"/>
    </font>
    <font>
      <i/>
      <sz val="11"/>
      <color theme="1"/>
      <name val="Calibri"/>
      <family val="2"/>
      <scheme val="minor"/>
    </font>
    <font>
      <sz val="11"/>
      <color rgb="FF0563C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rgb="FFC5E0B3"/>
        <bgColor indexed="64"/>
      </patternFill>
    </fill>
    <fill>
      <patternFill patternType="solid">
        <fgColor rgb="FFA8D08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1" fillId="0" borderId="2" xfId="0" applyFont="1" applyBorder="1" applyAlignment="1">
      <alignment horizontal="center"/>
    </xf>
    <xf numFmtId="0" fontId="0" fillId="0" borderId="3" xfId="0" applyBorder="1"/>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0" xfId="0" applyAlignment="1">
      <alignment horizontal="right"/>
    </xf>
    <xf numFmtId="49" fontId="0" fillId="0" borderId="1" xfId="0" applyNumberFormat="1" applyBorder="1" applyAlignment="1">
      <alignment horizontal="center"/>
    </xf>
    <xf numFmtId="49" fontId="0" fillId="0" borderId="0" xfId="0" applyNumberFormat="1"/>
    <xf numFmtId="0" fontId="2" fillId="0" borderId="1" xfId="0" applyFont="1" applyBorder="1" applyAlignment="1">
      <alignment horizontal="center" vertical="top"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2" borderId="1" xfId="0" applyFont="1" applyFill="1" applyBorder="1" applyAlignment="1">
      <alignment horizontal="justify" vertical="center" wrapText="1"/>
    </xf>
    <xf numFmtId="0" fontId="0" fillId="2" borderId="1" xfId="0" applyFill="1" applyBorder="1" applyAlignment="1">
      <alignment horizontal="center"/>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0" fillId="2" borderId="1" xfId="0" applyFill="1" applyBorder="1"/>
    <xf numFmtId="0" fontId="4" fillId="0" borderId="1"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2" borderId="0" xfId="0" applyFill="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2" borderId="0" xfId="0" applyFill="1"/>
    <xf numFmtId="0" fontId="6" fillId="2" borderId="2" xfId="0" applyFont="1" applyFill="1" applyBorder="1" applyAlignment="1">
      <alignment horizontal="center"/>
    </xf>
    <xf numFmtId="0" fontId="0" fillId="2" borderId="3" xfId="0" applyFill="1" applyBorder="1"/>
    <xf numFmtId="3" fontId="3" fillId="0" borderId="7" xfId="0" applyNumberFormat="1" applyFont="1" applyBorder="1" applyAlignment="1">
      <alignment horizontal="justify" vertical="center" wrapText="1"/>
    </xf>
    <xf numFmtId="0" fontId="6" fillId="0" borderId="2" xfId="0" applyFont="1" applyBorder="1" applyAlignment="1">
      <alignment horizontal="center"/>
    </xf>
    <xf numFmtId="0" fontId="3"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17" fontId="3" fillId="0" borderId="6" xfId="0" applyNumberFormat="1" applyFont="1" applyBorder="1" applyAlignment="1">
      <alignment horizontal="justify" vertical="center" wrapText="1"/>
    </xf>
    <xf numFmtId="17" fontId="3" fillId="0" borderId="7" xfId="0" applyNumberFormat="1" applyFont="1" applyBorder="1" applyAlignment="1">
      <alignment horizontal="justify" vertical="center" wrapText="1"/>
    </xf>
    <xf numFmtId="17" fontId="3" fillId="0" borderId="1" xfId="0" applyNumberFormat="1" applyFont="1" applyBorder="1" applyAlignment="1">
      <alignment horizontal="center" vertical="center" wrapText="1"/>
    </xf>
    <xf numFmtId="14" fontId="0" fillId="0" borderId="0" xfId="0" applyNumberFormat="1"/>
    <xf numFmtId="0" fontId="7"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7" fillId="0" borderId="7" xfId="0" applyFont="1" applyBorder="1" applyAlignment="1">
      <alignment horizontal="center" vertical="center" wrapText="1"/>
    </xf>
    <xf numFmtId="0" fontId="2" fillId="0" borderId="0" xfId="0" applyFont="1"/>
    <xf numFmtId="0" fontId="0" fillId="0" borderId="0" xfId="0" applyFont="1"/>
    <xf numFmtId="0" fontId="2" fillId="0" borderId="1" xfId="0" applyFont="1" applyBorder="1" applyAlignment="1">
      <alignment horizontal="justify" vertical="top" wrapText="1"/>
    </xf>
    <xf numFmtId="0" fontId="2" fillId="0" borderId="1" xfId="0" applyFont="1" applyBorder="1" applyAlignment="1">
      <alignment horizontal="center"/>
    </xf>
    <xf numFmtId="0" fontId="2" fillId="0" borderId="0" xfId="0" applyFont="1" applyAlignment="1">
      <alignment horizontal="justify" vertical="top" wrapText="1"/>
    </xf>
    <xf numFmtId="0" fontId="0" fillId="0" borderId="1" xfId="0" applyFont="1" applyBorder="1" applyAlignment="1">
      <alignment horizontal="center"/>
    </xf>
    <xf numFmtId="0" fontId="2" fillId="0" borderId="0" xfId="0" applyFont="1" applyAlignment="1">
      <alignment horizontal="center" vertical="top" wrapText="1"/>
    </xf>
    <xf numFmtId="49" fontId="0" fillId="0" borderId="1" xfId="0" applyNumberFormat="1" applyFont="1" applyBorder="1" applyAlignment="1">
      <alignment horizontal="center"/>
    </xf>
    <xf numFmtId="1" fontId="0" fillId="0" borderId="0" xfId="0" applyNumberFormat="1" applyFont="1"/>
    <xf numFmtId="49" fontId="0" fillId="0" borderId="0" xfId="0" applyNumberFormat="1" applyFont="1" applyAlignment="1">
      <alignment horizontal="center"/>
    </xf>
    <xf numFmtId="0" fontId="0" fillId="0" borderId="0" xfId="0" applyFont="1" applyAlignment="1">
      <alignment horizontal="center"/>
    </xf>
    <xf numFmtId="49" fontId="0" fillId="0" borderId="0" xfId="0" applyNumberFormat="1" applyFont="1"/>
    <xf numFmtId="0" fontId="2"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Consumption and investment demand (thousand million)</a:t>
            </a:r>
          </a:p>
        </c:rich>
      </c:tx>
      <c:overlay val="0"/>
    </c:title>
    <c:autoTitleDeleted val="0"/>
    <c:plotArea>
      <c:layout/>
      <c:barChart>
        <c:barDir val="col"/>
        <c:grouping val="clustered"/>
        <c:varyColors val="0"/>
        <c:ser>
          <c:idx val="0"/>
          <c:order val="0"/>
          <c:tx>
            <c:strRef>
              <c:f>'X1.3'!$C$5</c:f>
              <c:strCache>
                <c:ptCount val="1"/>
                <c:pt idx="0">
                  <c:v>Consumption</c:v>
                </c:pt>
              </c:strCache>
            </c:strRef>
          </c:tx>
          <c:invertIfNegative val="0"/>
          <c:cat>
            <c:strRef>
              <c:f>'X1.3'!$B$6:$B$12</c:f>
              <c:strCache>
                <c:ptCount val="7"/>
                <c:pt idx="0">
                  <c:v>Agriculture, mining</c:v>
                </c:pt>
                <c:pt idx="1">
                  <c:v>Metal manufacturers</c:v>
                </c:pt>
                <c:pt idx="2">
                  <c:v>Other manufacturing</c:v>
                </c:pt>
                <c:pt idx="3">
                  <c:v>Construction</c:v>
                </c:pt>
                <c:pt idx="4">
                  <c:v>Gas, electricity &amp; water</c:v>
                </c:pt>
                <c:pt idx="5">
                  <c:v>Services</c:v>
                </c:pt>
                <c:pt idx="6">
                  <c:v>Total</c:v>
                </c:pt>
              </c:strCache>
            </c:strRef>
          </c:cat>
          <c:val>
            <c:numRef>
              <c:f>'X1.3'!$C$6:$C$12</c:f>
              <c:numCache>
                <c:formatCode>General</c:formatCode>
                <c:ptCount val="7"/>
                <c:pt idx="0">
                  <c:v>1.1000000000000001</c:v>
                </c:pt>
                <c:pt idx="1">
                  <c:v>2</c:v>
                </c:pt>
                <c:pt idx="2">
                  <c:v>6.8</c:v>
                </c:pt>
                <c:pt idx="3">
                  <c:v>0.9</c:v>
                </c:pt>
                <c:pt idx="4">
                  <c:v>1.2</c:v>
                </c:pt>
                <c:pt idx="5">
                  <c:v>16.5</c:v>
                </c:pt>
                <c:pt idx="6">
                  <c:v>28.5</c:v>
                </c:pt>
              </c:numCache>
            </c:numRef>
          </c:val>
          <c:extLst>
            <c:ext xmlns:c16="http://schemas.microsoft.com/office/drawing/2014/chart" uri="{C3380CC4-5D6E-409C-BE32-E72D297353CC}">
              <c16:uniqueId val="{00000000-5EB6-42BD-9732-9D2E8A773194}"/>
            </c:ext>
          </c:extLst>
        </c:ser>
        <c:ser>
          <c:idx val="1"/>
          <c:order val="1"/>
          <c:tx>
            <c:strRef>
              <c:f>'X1.3'!$D$5</c:f>
              <c:strCache>
                <c:ptCount val="1"/>
                <c:pt idx="0">
                  <c:v>Investment</c:v>
                </c:pt>
              </c:strCache>
            </c:strRef>
          </c:tx>
          <c:invertIfNegative val="0"/>
          <c:cat>
            <c:strRef>
              <c:f>'X1.3'!$B$6:$B$12</c:f>
              <c:strCache>
                <c:ptCount val="7"/>
                <c:pt idx="0">
                  <c:v>Agriculture, mining</c:v>
                </c:pt>
                <c:pt idx="1">
                  <c:v>Metal manufacturers</c:v>
                </c:pt>
                <c:pt idx="2">
                  <c:v>Other manufacturing</c:v>
                </c:pt>
                <c:pt idx="3">
                  <c:v>Construction</c:v>
                </c:pt>
                <c:pt idx="4">
                  <c:v>Gas, electricity &amp; water</c:v>
                </c:pt>
                <c:pt idx="5">
                  <c:v>Services</c:v>
                </c:pt>
                <c:pt idx="6">
                  <c:v>Total</c:v>
                </c:pt>
              </c:strCache>
            </c:strRef>
          </c:cat>
          <c:val>
            <c:numRef>
              <c:f>'X1.3'!$D$6:$D$12</c:f>
              <c:numCache>
                <c:formatCode>General</c:formatCode>
                <c:ptCount val="7"/>
                <c:pt idx="0">
                  <c:v>0.1</c:v>
                </c:pt>
                <c:pt idx="1">
                  <c:v>2.7</c:v>
                </c:pt>
                <c:pt idx="2">
                  <c:v>0.3</c:v>
                </c:pt>
                <c:pt idx="3">
                  <c:v>3.7</c:v>
                </c:pt>
                <c:pt idx="4">
                  <c:v>0.2</c:v>
                </c:pt>
                <c:pt idx="5">
                  <c:v>0.8</c:v>
                </c:pt>
                <c:pt idx="6">
                  <c:v>7.8</c:v>
                </c:pt>
              </c:numCache>
            </c:numRef>
          </c:val>
          <c:extLst>
            <c:ext xmlns:c16="http://schemas.microsoft.com/office/drawing/2014/chart" uri="{C3380CC4-5D6E-409C-BE32-E72D297353CC}">
              <c16:uniqueId val="{00000001-5EB6-42BD-9732-9D2E8A773194}"/>
            </c:ext>
          </c:extLst>
        </c:ser>
        <c:dLbls>
          <c:showLegendKey val="0"/>
          <c:showVal val="0"/>
          <c:showCatName val="0"/>
          <c:showSerName val="0"/>
          <c:showPercent val="0"/>
          <c:showBubbleSize val="0"/>
        </c:dLbls>
        <c:gapWidth val="150"/>
        <c:axId val="180931200"/>
        <c:axId val="180941568"/>
      </c:barChart>
      <c:catAx>
        <c:axId val="180931200"/>
        <c:scaling>
          <c:orientation val="minMax"/>
        </c:scaling>
        <c:delete val="0"/>
        <c:axPos val="b"/>
        <c:title>
          <c:tx>
            <c:rich>
              <a:bodyPr/>
              <a:lstStyle/>
              <a:p>
                <a:pPr>
                  <a:defRPr/>
                </a:pPr>
                <a:r>
                  <a:rPr lang="en-US"/>
                  <a:t>Producing industry</a:t>
                </a:r>
              </a:p>
            </c:rich>
          </c:tx>
          <c:layout>
            <c:manualLayout>
              <c:xMode val="edge"/>
              <c:yMode val="edge"/>
              <c:x val="0.64428892057784115"/>
              <c:y val="0.87763401925637363"/>
            </c:manualLayout>
          </c:layout>
          <c:overlay val="0"/>
        </c:title>
        <c:numFmt formatCode="General" sourceLinked="0"/>
        <c:majorTickMark val="out"/>
        <c:minorTickMark val="none"/>
        <c:tickLblPos val="nextTo"/>
        <c:crossAx val="180941568"/>
        <c:crosses val="autoZero"/>
        <c:auto val="1"/>
        <c:lblAlgn val="ctr"/>
        <c:lblOffset val="100"/>
        <c:noMultiLvlLbl val="0"/>
      </c:catAx>
      <c:valAx>
        <c:axId val="180941568"/>
        <c:scaling>
          <c:orientation val="minMax"/>
        </c:scaling>
        <c:delete val="0"/>
        <c:axPos val="l"/>
        <c:title>
          <c:tx>
            <c:rich>
              <a:bodyPr rot="0" vert="horz"/>
              <a:lstStyle/>
              <a:p>
                <a:pPr>
                  <a:defRPr/>
                </a:pPr>
                <a:r>
                  <a:rPr lang="en-US"/>
                  <a:t>Demand (thousand million)</a:t>
                </a:r>
              </a:p>
            </c:rich>
          </c:tx>
          <c:layout>
            <c:manualLayout>
              <c:xMode val="edge"/>
              <c:yMode val="edge"/>
              <c:x val="1.6797900262467191E-2"/>
              <c:y val="0.11812286150809038"/>
            </c:manualLayout>
          </c:layout>
          <c:overlay val="0"/>
        </c:title>
        <c:numFmt formatCode="General" sourceLinked="1"/>
        <c:majorTickMark val="out"/>
        <c:minorTickMark val="none"/>
        <c:tickLblPos val="nextTo"/>
        <c:crossAx val="180931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Pie chart for type of transport</a:t>
            </a:r>
          </a:p>
        </c:rich>
      </c:tx>
      <c:overlay val="0"/>
    </c:title>
    <c:autoTitleDeleted val="0"/>
    <c:plotArea>
      <c:layout/>
      <c:pieChart>
        <c:varyColors val="1"/>
        <c:ser>
          <c:idx val="0"/>
          <c:order val="0"/>
          <c:tx>
            <c:strRef>
              <c:f>'X1.4'!$C$4</c:f>
              <c:strCache>
                <c:ptCount val="1"/>
                <c:pt idx="0">
                  <c:v>Frequency of Response</c:v>
                </c:pt>
              </c:strCache>
            </c:strRef>
          </c:tx>
          <c:dLbls>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'X1.4'!$B$5:$B$8</c:f>
              <c:strCache>
                <c:ptCount val="4"/>
                <c:pt idx="0">
                  <c:v>Private Car</c:v>
                </c:pt>
                <c:pt idx="1">
                  <c:v>Bus</c:v>
                </c:pt>
                <c:pt idx="2">
                  <c:v>Train</c:v>
                </c:pt>
                <c:pt idx="3">
                  <c:v>Other</c:v>
                </c:pt>
              </c:strCache>
            </c:strRef>
          </c:cat>
          <c:val>
            <c:numRef>
              <c:f>'X1.4'!$C$5:$C$8</c:f>
              <c:numCache>
                <c:formatCode>General</c:formatCode>
                <c:ptCount val="4"/>
                <c:pt idx="0">
                  <c:v>1800</c:v>
                </c:pt>
                <c:pt idx="1">
                  <c:v>900</c:v>
                </c:pt>
                <c:pt idx="2">
                  <c:v>300</c:v>
                </c:pt>
                <c:pt idx="3">
                  <c:v>600</c:v>
                </c:pt>
              </c:numCache>
            </c:numRef>
          </c:val>
          <c:extLst>
            <c:ext xmlns:c16="http://schemas.microsoft.com/office/drawing/2014/chart" uri="{C3380CC4-5D6E-409C-BE32-E72D297353CC}">
              <c16:uniqueId val="{00000000-BC9A-4ACE-BC31-AFE814670ED8}"/>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votes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'X1.5'!$B$5:$B$8</c:f>
              <c:strCache>
                <c:ptCount val="4"/>
                <c:pt idx="0">
                  <c:v>Mr P</c:v>
                </c:pt>
                <c:pt idx="1">
                  <c:v>Mr Q</c:v>
                </c:pt>
                <c:pt idx="2">
                  <c:v>Mrs R</c:v>
                </c:pt>
                <c:pt idx="3">
                  <c:v>Ms S</c:v>
                </c:pt>
              </c:strCache>
            </c:strRef>
          </c:cat>
          <c:val>
            <c:numRef>
              <c:f>'X1.5'!$C$5:$C$8</c:f>
              <c:numCache>
                <c:formatCode>General</c:formatCode>
                <c:ptCount val="4"/>
                <c:pt idx="0">
                  <c:v>2045</c:v>
                </c:pt>
                <c:pt idx="1">
                  <c:v>4238</c:v>
                </c:pt>
                <c:pt idx="2">
                  <c:v>8605</c:v>
                </c:pt>
                <c:pt idx="3">
                  <c:v>12012</c:v>
                </c:pt>
              </c:numCache>
            </c:numRef>
          </c:val>
          <c:extLst>
            <c:ext xmlns:c16="http://schemas.microsoft.com/office/drawing/2014/chart" uri="{C3380CC4-5D6E-409C-BE32-E72D297353CC}">
              <c16:uniqueId val="{00000000-2AF6-49E6-88F7-FE7767910546}"/>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Histogram to represent the number of customers</a:t>
            </a:r>
          </a:p>
        </c:rich>
      </c:tx>
      <c:overlay val="0"/>
    </c:title>
    <c:autoTitleDeleted val="0"/>
    <c:plotArea>
      <c:layout/>
      <c:barChart>
        <c:barDir val="col"/>
        <c:grouping val="clustered"/>
        <c:varyColors val="0"/>
        <c:ser>
          <c:idx val="0"/>
          <c:order val="0"/>
          <c:tx>
            <c:strRef>
              <c:f>'X1.6'!$C$13</c:f>
              <c:strCache>
                <c:ptCount val="1"/>
                <c:pt idx="0">
                  <c:v>Frequency</c:v>
                </c:pt>
              </c:strCache>
            </c:strRef>
          </c:tx>
          <c:spPr>
            <a:solidFill>
              <a:schemeClr val="accent2">
                <a:lumMod val="60000"/>
                <a:lumOff val="40000"/>
              </a:schemeClr>
            </a:solidFill>
            <a:ln>
              <a:solidFill>
                <a:schemeClr val="accent1"/>
              </a:solidFill>
            </a:ln>
          </c:spPr>
          <c:invertIfNegative val="0"/>
          <c:cat>
            <c:strRef>
              <c:f>'X1.6'!$B$14:$B$23</c:f>
              <c:strCache>
                <c:ptCount val="10"/>
                <c:pt idx="0">
                  <c:v>50-54</c:v>
                </c:pt>
                <c:pt idx="1">
                  <c:v>55-59</c:v>
                </c:pt>
                <c:pt idx="2">
                  <c:v>60-64</c:v>
                </c:pt>
                <c:pt idx="3">
                  <c:v>65-69</c:v>
                </c:pt>
                <c:pt idx="4">
                  <c:v>70-74</c:v>
                </c:pt>
                <c:pt idx="5">
                  <c:v>75-79</c:v>
                </c:pt>
                <c:pt idx="6">
                  <c:v>80-84</c:v>
                </c:pt>
                <c:pt idx="7">
                  <c:v>85-89</c:v>
                </c:pt>
                <c:pt idx="8">
                  <c:v>90-94</c:v>
                </c:pt>
                <c:pt idx="9">
                  <c:v>95-99</c:v>
                </c:pt>
              </c:strCache>
            </c:strRef>
          </c:cat>
          <c:val>
            <c:numRef>
              <c:f>'X1.6'!$C$14:$C$23</c:f>
              <c:numCache>
                <c:formatCode>General</c:formatCode>
                <c:ptCount val="10"/>
                <c:pt idx="0">
                  <c:v>1</c:v>
                </c:pt>
                <c:pt idx="1">
                  <c:v>2</c:v>
                </c:pt>
                <c:pt idx="2">
                  <c:v>13</c:v>
                </c:pt>
                <c:pt idx="3">
                  <c:v>10</c:v>
                </c:pt>
                <c:pt idx="4">
                  <c:v>12</c:v>
                </c:pt>
                <c:pt idx="5">
                  <c:v>21</c:v>
                </c:pt>
                <c:pt idx="6">
                  <c:v>5</c:v>
                </c:pt>
                <c:pt idx="7">
                  <c:v>9</c:v>
                </c:pt>
                <c:pt idx="8">
                  <c:v>3</c:v>
                </c:pt>
                <c:pt idx="9">
                  <c:v>4</c:v>
                </c:pt>
              </c:numCache>
            </c:numRef>
          </c:val>
          <c:extLst>
            <c:ext xmlns:c16="http://schemas.microsoft.com/office/drawing/2014/chart" uri="{C3380CC4-5D6E-409C-BE32-E72D297353CC}">
              <c16:uniqueId val="{00000000-C2E3-4711-A8E4-825B1CB29EF1}"/>
            </c:ext>
          </c:extLst>
        </c:ser>
        <c:dLbls>
          <c:showLegendKey val="0"/>
          <c:showVal val="0"/>
          <c:showCatName val="0"/>
          <c:showSerName val="0"/>
          <c:showPercent val="0"/>
          <c:showBubbleSize val="0"/>
        </c:dLbls>
        <c:gapWidth val="0"/>
        <c:axId val="181399552"/>
        <c:axId val="181401472"/>
      </c:barChart>
      <c:catAx>
        <c:axId val="181399552"/>
        <c:scaling>
          <c:orientation val="minMax"/>
        </c:scaling>
        <c:delete val="0"/>
        <c:axPos val="b"/>
        <c:title>
          <c:tx>
            <c:rich>
              <a:bodyPr/>
              <a:lstStyle/>
              <a:p>
                <a:pPr>
                  <a:defRPr/>
                </a:pPr>
                <a:r>
                  <a:rPr lang="en-US"/>
                  <a:t>Number of visits, X</a:t>
                </a:r>
              </a:p>
            </c:rich>
          </c:tx>
          <c:layout>
            <c:manualLayout>
              <c:xMode val="edge"/>
              <c:yMode val="edge"/>
              <c:x val="0.9216843546730572"/>
              <c:y val="0.91222681450802268"/>
            </c:manualLayout>
          </c:layout>
          <c:overlay val="0"/>
        </c:title>
        <c:numFmt formatCode="General" sourceLinked="0"/>
        <c:majorTickMark val="out"/>
        <c:minorTickMark val="none"/>
        <c:tickLblPos val="nextTo"/>
        <c:crossAx val="181401472"/>
        <c:crosses val="autoZero"/>
        <c:auto val="1"/>
        <c:lblAlgn val="ctr"/>
        <c:lblOffset val="100"/>
        <c:noMultiLvlLbl val="0"/>
      </c:catAx>
      <c:valAx>
        <c:axId val="181401472"/>
        <c:scaling>
          <c:orientation val="minMax"/>
        </c:scaling>
        <c:delete val="0"/>
        <c:axPos val="l"/>
        <c:title>
          <c:tx>
            <c:rich>
              <a:bodyPr rot="0" vert="horz"/>
              <a:lstStyle/>
              <a:p>
                <a:pPr>
                  <a:defRPr/>
                </a:pPr>
                <a:r>
                  <a:rPr lang="en-US"/>
                  <a:t>Frequency, f</a:t>
                </a:r>
              </a:p>
            </c:rich>
          </c:tx>
          <c:layout>
            <c:manualLayout>
              <c:xMode val="edge"/>
              <c:yMode val="edge"/>
              <c:x val="2.2296544035674472E-2"/>
              <c:y val="0.10232778953068043"/>
            </c:manualLayout>
          </c:layout>
          <c:overlay val="0"/>
        </c:title>
        <c:numFmt formatCode="General" sourceLinked="1"/>
        <c:majorTickMark val="out"/>
        <c:minorTickMark val="none"/>
        <c:tickLblPos val="nextTo"/>
        <c:crossAx val="181399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Histogram for student spending during week 9</a:t>
            </a:r>
          </a:p>
        </c:rich>
      </c:tx>
      <c:overlay val="0"/>
    </c:title>
    <c:autoTitleDeleted val="0"/>
    <c:plotArea>
      <c:layout/>
      <c:barChart>
        <c:barDir val="col"/>
        <c:grouping val="clustered"/>
        <c:varyColors val="0"/>
        <c:ser>
          <c:idx val="0"/>
          <c:order val="0"/>
          <c:tx>
            <c:strRef>
              <c:f>'X1.7'!$C$12</c:f>
              <c:strCache>
                <c:ptCount val="1"/>
                <c:pt idx="0">
                  <c:v>Frequency</c:v>
                </c:pt>
              </c:strCache>
            </c:strRef>
          </c:tx>
          <c:spPr>
            <a:solidFill>
              <a:schemeClr val="accent2">
                <a:lumMod val="60000"/>
                <a:lumOff val="40000"/>
              </a:schemeClr>
            </a:solidFill>
            <a:ln>
              <a:solidFill>
                <a:schemeClr val="accent1"/>
              </a:solidFill>
            </a:ln>
          </c:spPr>
          <c:invertIfNegative val="0"/>
          <c:cat>
            <c:strRef>
              <c:f>'X1.7'!$B$13:$B$19</c:f>
              <c:strCache>
                <c:ptCount val="7"/>
                <c:pt idx="0">
                  <c:v>1-5</c:v>
                </c:pt>
                <c:pt idx="1">
                  <c:v>6-10</c:v>
                </c:pt>
                <c:pt idx="2">
                  <c:v>11-15</c:v>
                </c:pt>
                <c:pt idx="3">
                  <c:v>16-20</c:v>
                </c:pt>
                <c:pt idx="4">
                  <c:v>21-25</c:v>
                </c:pt>
                <c:pt idx="5">
                  <c:v>26-30</c:v>
                </c:pt>
                <c:pt idx="6">
                  <c:v>31-35</c:v>
                </c:pt>
              </c:strCache>
            </c:strRef>
          </c:cat>
          <c:val>
            <c:numRef>
              <c:f>'X1.7'!$C$13:$C$19</c:f>
              <c:numCache>
                <c:formatCode>General</c:formatCode>
                <c:ptCount val="7"/>
                <c:pt idx="0">
                  <c:v>3</c:v>
                </c:pt>
                <c:pt idx="1">
                  <c:v>22</c:v>
                </c:pt>
                <c:pt idx="2">
                  <c:v>12</c:v>
                </c:pt>
                <c:pt idx="3">
                  <c:v>9</c:v>
                </c:pt>
                <c:pt idx="4">
                  <c:v>2</c:v>
                </c:pt>
                <c:pt idx="5">
                  <c:v>1</c:v>
                </c:pt>
                <c:pt idx="6">
                  <c:v>1</c:v>
                </c:pt>
              </c:numCache>
            </c:numRef>
          </c:val>
          <c:extLst>
            <c:ext xmlns:c16="http://schemas.microsoft.com/office/drawing/2014/chart" uri="{C3380CC4-5D6E-409C-BE32-E72D297353CC}">
              <c16:uniqueId val="{00000000-3C41-4095-81D9-76C71F4D44FD}"/>
            </c:ext>
          </c:extLst>
        </c:ser>
        <c:dLbls>
          <c:showLegendKey val="0"/>
          <c:showVal val="0"/>
          <c:showCatName val="0"/>
          <c:showSerName val="0"/>
          <c:showPercent val="0"/>
          <c:showBubbleSize val="0"/>
        </c:dLbls>
        <c:gapWidth val="0"/>
        <c:axId val="182855936"/>
        <c:axId val="182858112"/>
      </c:barChart>
      <c:catAx>
        <c:axId val="182855936"/>
        <c:scaling>
          <c:orientation val="minMax"/>
        </c:scaling>
        <c:delete val="0"/>
        <c:axPos val="b"/>
        <c:title>
          <c:tx>
            <c:rich>
              <a:bodyPr/>
              <a:lstStyle/>
              <a:p>
                <a:pPr>
                  <a:defRPr/>
                </a:pPr>
                <a:r>
                  <a:rPr lang="en-US"/>
                  <a:t>Amount of spending, X</a:t>
                </a:r>
              </a:p>
            </c:rich>
          </c:tx>
          <c:overlay val="0"/>
        </c:title>
        <c:numFmt formatCode="General" sourceLinked="0"/>
        <c:majorTickMark val="out"/>
        <c:minorTickMark val="none"/>
        <c:tickLblPos val="nextTo"/>
        <c:crossAx val="182858112"/>
        <c:crosses val="autoZero"/>
        <c:auto val="1"/>
        <c:lblAlgn val="ctr"/>
        <c:lblOffset val="100"/>
        <c:noMultiLvlLbl val="0"/>
      </c:catAx>
      <c:valAx>
        <c:axId val="182858112"/>
        <c:scaling>
          <c:orientation val="minMax"/>
        </c:scaling>
        <c:delete val="0"/>
        <c:axPos val="l"/>
        <c:title>
          <c:tx>
            <c:rich>
              <a:bodyPr rot="0" vert="horz"/>
              <a:lstStyle/>
              <a:p>
                <a:pPr>
                  <a:defRPr/>
                </a:pPr>
                <a:r>
                  <a:rPr lang="en-US"/>
                  <a:t>Frequency, f</a:t>
                </a:r>
              </a:p>
            </c:rich>
          </c:tx>
          <c:layout>
            <c:manualLayout>
              <c:xMode val="edge"/>
              <c:yMode val="edge"/>
              <c:x val="1.6588906168999482E-2"/>
              <c:y val="0.11721448172229963"/>
            </c:manualLayout>
          </c:layout>
          <c:overlay val="0"/>
        </c:title>
        <c:numFmt formatCode="General" sourceLinked="1"/>
        <c:majorTickMark val="out"/>
        <c:minorTickMark val="none"/>
        <c:tickLblPos val="nextTo"/>
        <c:crossAx val="1828559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Scatterplot for road deaths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'X1.8'!$D$3</c:f>
              <c:strCache>
                <c:ptCount val="1"/>
                <c:pt idx="0">
                  <c:v>Road Deaths per 100,000 population, y</c:v>
                </c:pt>
              </c:strCache>
            </c:strRef>
          </c:tx>
          <c:spPr>
            <a:ln w="28575" cap="rnd">
              <a:noFill/>
              <a:round/>
            </a:ln>
            <a:effectLst/>
          </c:spPr>
          <c:marker>
            <c:symbol val="circle"/>
            <c:size val="5"/>
            <c:spPr>
              <a:solidFill>
                <a:schemeClr val="accent1"/>
              </a:solidFill>
              <a:ln w="9525">
                <a:solidFill>
                  <a:schemeClr val="accent1"/>
                </a:solidFill>
              </a:ln>
              <a:effectLst/>
            </c:spPr>
          </c:marker>
          <c:xVal>
            <c:numRef>
              <c:f>'X1.8'!$C$4:$C$13</c:f>
              <c:numCache>
                <c:formatCode>General</c:formatCode>
                <c:ptCount val="10"/>
                <c:pt idx="0">
                  <c:v>31</c:v>
                </c:pt>
                <c:pt idx="1">
                  <c:v>32</c:v>
                </c:pt>
                <c:pt idx="2">
                  <c:v>30</c:v>
                </c:pt>
                <c:pt idx="3">
                  <c:v>46</c:v>
                </c:pt>
                <c:pt idx="4">
                  <c:v>30</c:v>
                </c:pt>
                <c:pt idx="5">
                  <c:v>19</c:v>
                </c:pt>
                <c:pt idx="6">
                  <c:v>35</c:v>
                </c:pt>
                <c:pt idx="7">
                  <c:v>40</c:v>
                </c:pt>
                <c:pt idx="8">
                  <c:v>46</c:v>
                </c:pt>
                <c:pt idx="9">
                  <c:v>57</c:v>
                </c:pt>
              </c:numCache>
            </c:numRef>
          </c:xVal>
          <c:yVal>
            <c:numRef>
              <c:f>'X1.8'!$D$4:$D$13</c:f>
              <c:numCache>
                <c:formatCode>General</c:formatCode>
                <c:ptCount val="10"/>
                <c:pt idx="0">
                  <c:v>14</c:v>
                </c:pt>
                <c:pt idx="1">
                  <c:v>30</c:v>
                </c:pt>
                <c:pt idx="2">
                  <c:v>23</c:v>
                </c:pt>
                <c:pt idx="3">
                  <c:v>32</c:v>
                </c:pt>
                <c:pt idx="4">
                  <c:v>26</c:v>
                </c:pt>
                <c:pt idx="5">
                  <c:v>20</c:v>
                </c:pt>
                <c:pt idx="6">
                  <c:v>21</c:v>
                </c:pt>
                <c:pt idx="7">
                  <c:v>23</c:v>
                </c:pt>
                <c:pt idx="8">
                  <c:v>30</c:v>
                </c:pt>
                <c:pt idx="9">
                  <c:v>35</c:v>
                </c:pt>
              </c:numCache>
            </c:numRef>
          </c:yVal>
          <c:smooth val="0"/>
          <c:extLst>
            <c:ext xmlns:c16="http://schemas.microsoft.com/office/drawing/2014/chart" uri="{C3380CC4-5D6E-409C-BE32-E72D297353CC}">
              <c16:uniqueId val="{00000000-04E6-4BAE-8E69-E30C8BDE7EFA}"/>
            </c:ext>
          </c:extLst>
        </c:ser>
        <c:dLbls>
          <c:showLegendKey val="0"/>
          <c:showVal val="0"/>
          <c:showCatName val="0"/>
          <c:showSerName val="0"/>
          <c:showPercent val="0"/>
          <c:showBubbleSize val="0"/>
        </c:dLbls>
        <c:axId val="535966088"/>
        <c:axId val="535970680"/>
      </c:scatterChart>
      <c:valAx>
        <c:axId val="535966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Vehicles per 100 population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70680"/>
        <c:crosses val="autoZero"/>
        <c:crossBetween val="midCat"/>
      </c:valAx>
      <c:valAx>
        <c:axId val="535970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Road deaths per 100,000 population</a:t>
                </a:r>
              </a:p>
            </c:rich>
          </c:tx>
          <c:layout>
            <c:manualLayout>
              <c:xMode val="edge"/>
              <c:yMode val="edge"/>
              <c:x val="2.2222222222222223E-2"/>
              <c:y val="0.228820229172962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66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Time series plot for passenger miles</a:t>
            </a:r>
            <a:r>
              <a:rPr lang="en-US" sz="1400" baseline="0"/>
              <a:t> travelled 2017 - 2018</a:t>
            </a:r>
            <a:endParaRPr lang="en-US" sz="1400"/>
          </a:p>
        </c:rich>
      </c:tx>
      <c:layout>
        <c:manualLayout>
          <c:xMode val="edge"/>
          <c:yMode val="edge"/>
          <c:x val="0.28993810866366382"/>
          <c:y val="2.9962542889296138E-2"/>
        </c:manualLayout>
      </c:layout>
      <c:overlay val="0"/>
    </c:title>
    <c:autoTitleDeleted val="0"/>
    <c:plotArea>
      <c:layout/>
      <c:scatterChart>
        <c:scatterStyle val="lineMarker"/>
        <c:varyColors val="0"/>
        <c:ser>
          <c:idx val="0"/>
          <c:order val="0"/>
          <c:tx>
            <c:strRef>
              <c:f>'X1.9'!$E$12</c:f>
              <c:strCache>
                <c:ptCount val="1"/>
                <c:pt idx="0">
                  <c:v>Miles</c:v>
                </c:pt>
              </c:strCache>
            </c:strRef>
          </c:tx>
          <c:spPr>
            <a:ln w="28575">
              <a:noFill/>
            </a:ln>
          </c:spPr>
          <c:xVal>
            <c:numRef>
              <c:f>'X1.9'!$D$13:$D$20</c:f>
              <c:numCache>
                <c:formatCode>General</c:formatCode>
                <c:ptCount val="8"/>
                <c:pt idx="0">
                  <c:v>1</c:v>
                </c:pt>
                <c:pt idx="1">
                  <c:v>2</c:v>
                </c:pt>
                <c:pt idx="2">
                  <c:v>3</c:v>
                </c:pt>
                <c:pt idx="3">
                  <c:v>4</c:v>
                </c:pt>
                <c:pt idx="4">
                  <c:v>5</c:v>
                </c:pt>
                <c:pt idx="5">
                  <c:v>6</c:v>
                </c:pt>
                <c:pt idx="6">
                  <c:v>7</c:v>
                </c:pt>
                <c:pt idx="7">
                  <c:v>8</c:v>
                </c:pt>
              </c:numCache>
            </c:numRef>
          </c:xVal>
          <c:yVal>
            <c:numRef>
              <c:f>'X1.9'!$E$13:$E$20</c:f>
              <c:numCache>
                <c:formatCode>General</c:formatCode>
                <c:ptCount val="8"/>
                <c:pt idx="0">
                  <c:v>98.9</c:v>
                </c:pt>
                <c:pt idx="1">
                  <c:v>191</c:v>
                </c:pt>
                <c:pt idx="2">
                  <c:v>287.39999999999998</c:v>
                </c:pt>
                <c:pt idx="3">
                  <c:v>123.2</c:v>
                </c:pt>
                <c:pt idx="4">
                  <c:v>113.4</c:v>
                </c:pt>
                <c:pt idx="5">
                  <c:v>228.8</c:v>
                </c:pt>
                <c:pt idx="6">
                  <c:v>316.2</c:v>
                </c:pt>
                <c:pt idx="7">
                  <c:v>155.69999999999999</c:v>
                </c:pt>
              </c:numCache>
            </c:numRef>
          </c:yVal>
          <c:smooth val="0"/>
          <c:extLst>
            <c:ext xmlns:c16="http://schemas.microsoft.com/office/drawing/2014/chart" uri="{C3380CC4-5D6E-409C-BE32-E72D297353CC}">
              <c16:uniqueId val="{00000000-C2E1-4CF3-A8DC-ECBD6AA09386}"/>
            </c:ext>
          </c:extLst>
        </c:ser>
        <c:dLbls>
          <c:showLegendKey val="0"/>
          <c:showVal val="0"/>
          <c:showCatName val="0"/>
          <c:showSerName val="0"/>
          <c:showPercent val="0"/>
          <c:showBubbleSize val="0"/>
        </c:dLbls>
        <c:axId val="183076736"/>
        <c:axId val="183083008"/>
      </c:scatterChart>
      <c:valAx>
        <c:axId val="183076736"/>
        <c:scaling>
          <c:orientation val="minMax"/>
        </c:scaling>
        <c:delete val="0"/>
        <c:axPos val="b"/>
        <c:majorGridlines/>
        <c:title>
          <c:tx>
            <c:rich>
              <a:bodyPr/>
              <a:lstStyle/>
              <a:p>
                <a:pPr>
                  <a:defRPr/>
                </a:pPr>
                <a:r>
                  <a:rPr lang="en-US"/>
                  <a:t>Time point, X</a:t>
                </a:r>
              </a:p>
            </c:rich>
          </c:tx>
          <c:overlay val="0"/>
        </c:title>
        <c:numFmt formatCode="General" sourceLinked="1"/>
        <c:majorTickMark val="out"/>
        <c:minorTickMark val="none"/>
        <c:tickLblPos val="nextTo"/>
        <c:crossAx val="183083008"/>
        <c:crosses val="autoZero"/>
        <c:crossBetween val="midCat"/>
      </c:valAx>
      <c:valAx>
        <c:axId val="183083008"/>
        <c:scaling>
          <c:orientation val="minMax"/>
        </c:scaling>
        <c:delete val="0"/>
        <c:axPos val="l"/>
        <c:majorGridlines/>
        <c:title>
          <c:tx>
            <c:rich>
              <a:bodyPr rot="0" vert="horz"/>
              <a:lstStyle/>
              <a:p>
                <a:pPr>
                  <a:defRPr/>
                </a:pPr>
                <a:r>
                  <a:rPr lang="en-GB"/>
                  <a:t>Number of miles</a:t>
                </a:r>
              </a:p>
            </c:rich>
          </c:tx>
          <c:overlay val="0"/>
        </c:title>
        <c:numFmt formatCode="General" sourceLinked="1"/>
        <c:majorTickMark val="out"/>
        <c:minorTickMark val="none"/>
        <c:tickLblPos val="nextTo"/>
        <c:crossAx val="183076736"/>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Bar chart</a:t>
            </a:r>
            <a:r>
              <a:rPr lang="en-US" baseline="0"/>
              <a:t> for the f</a:t>
            </a:r>
            <a:r>
              <a:rPr lang="en-US"/>
              <a:t>ruit chosen by workforce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'TU1.1'!$H$4:$H$9</c:f>
              <c:strCache>
                <c:ptCount val="6"/>
                <c:pt idx="0">
                  <c:v>Apple</c:v>
                </c:pt>
                <c:pt idx="1">
                  <c:v>Orange</c:v>
                </c:pt>
                <c:pt idx="2">
                  <c:v>Pear</c:v>
                </c:pt>
                <c:pt idx="3">
                  <c:v>Plum</c:v>
                </c:pt>
                <c:pt idx="4">
                  <c:v>Peach</c:v>
                </c:pt>
                <c:pt idx="5">
                  <c:v>Banana</c:v>
                </c:pt>
              </c:strCache>
            </c:strRef>
          </c:cat>
          <c:val>
            <c:numRef>
              <c:f>'TU1.1'!$J$4:$J$9</c:f>
              <c:numCache>
                <c:formatCode>General</c:formatCode>
                <c:ptCount val="6"/>
                <c:pt idx="0">
                  <c:v>11</c:v>
                </c:pt>
                <c:pt idx="1">
                  <c:v>5</c:v>
                </c:pt>
                <c:pt idx="2">
                  <c:v>4</c:v>
                </c:pt>
                <c:pt idx="3">
                  <c:v>4</c:v>
                </c:pt>
                <c:pt idx="4">
                  <c:v>4</c:v>
                </c:pt>
                <c:pt idx="5">
                  <c:v>2</c:v>
                </c:pt>
              </c:numCache>
            </c:numRef>
          </c:val>
          <c:extLst>
            <c:ext xmlns:c16="http://schemas.microsoft.com/office/drawing/2014/chart" uri="{C3380CC4-5D6E-409C-BE32-E72D297353CC}">
              <c16:uniqueId val="{00000000-D677-4280-BC3E-71FC989C5167}"/>
            </c:ext>
          </c:extLst>
        </c:ser>
        <c:dLbls>
          <c:showLegendKey val="0"/>
          <c:showVal val="0"/>
          <c:showCatName val="0"/>
          <c:showSerName val="0"/>
          <c:showPercent val="0"/>
          <c:showBubbleSize val="0"/>
        </c:dLbls>
        <c:gapWidth val="219"/>
        <c:overlap val="-27"/>
        <c:axId val="577540936"/>
        <c:axId val="626496928"/>
      </c:barChart>
      <c:catAx>
        <c:axId val="577540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Fruit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496928"/>
        <c:crosses val="autoZero"/>
        <c:auto val="1"/>
        <c:lblAlgn val="ctr"/>
        <c:lblOffset val="100"/>
        <c:noMultiLvlLbl val="0"/>
      </c:catAx>
      <c:valAx>
        <c:axId val="626496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54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Bar chart showing the number of pets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'TU1.2'!$K$4:$K$8</c:f>
              <c:numCache>
                <c:formatCode>General</c:formatCode>
                <c:ptCount val="5"/>
                <c:pt idx="0">
                  <c:v>0</c:v>
                </c:pt>
                <c:pt idx="1">
                  <c:v>1</c:v>
                </c:pt>
                <c:pt idx="2">
                  <c:v>2</c:v>
                </c:pt>
                <c:pt idx="3">
                  <c:v>3</c:v>
                </c:pt>
                <c:pt idx="4">
                  <c:v>4</c:v>
                </c:pt>
              </c:numCache>
            </c:numRef>
          </c:cat>
          <c:val>
            <c:numRef>
              <c:f>'TU1.2'!$M$4:$M$8</c:f>
              <c:numCache>
                <c:formatCode>General</c:formatCode>
                <c:ptCount val="5"/>
                <c:pt idx="0">
                  <c:v>5</c:v>
                </c:pt>
                <c:pt idx="1">
                  <c:v>8</c:v>
                </c:pt>
                <c:pt idx="2">
                  <c:v>10</c:v>
                </c:pt>
                <c:pt idx="3">
                  <c:v>5</c:v>
                </c:pt>
                <c:pt idx="4">
                  <c:v>4</c:v>
                </c:pt>
              </c:numCache>
            </c:numRef>
          </c:val>
          <c:extLst>
            <c:ext xmlns:c16="http://schemas.microsoft.com/office/drawing/2014/chart" uri="{C3380CC4-5D6E-409C-BE32-E72D297353CC}">
              <c16:uniqueId val="{00000000-95C7-49D7-B608-DFD5281B4D76}"/>
            </c:ext>
          </c:extLst>
        </c:ser>
        <c:dLbls>
          <c:showLegendKey val="0"/>
          <c:showVal val="0"/>
          <c:showCatName val="0"/>
          <c:showSerName val="0"/>
          <c:showPercent val="0"/>
          <c:showBubbleSize val="0"/>
        </c:dLbls>
        <c:gapWidth val="219"/>
        <c:overlap val="-27"/>
        <c:axId val="573876488"/>
        <c:axId val="481420712"/>
      </c:barChart>
      <c:catAx>
        <c:axId val="573876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pets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420712"/>
        <c:crosses val="autoZero"/>
        <c:auto val="1"/>
        <c:lblAlgn val="ctr"/>
        <c:lblOffset val="100"/>
        <c:noMultiLvlLbl val="0"/>
      </c:catAx>
      <c:valAx>
        <c:axId val="48142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876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car sales per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'TU1.3'!$C$12</c:f>
              <c:strCache>
                <c:ptCount val="1"/>
                <c:pt idx="0">
                  <c:v>Frequency</c:v>
                </c:pt>
              </c:strCache>
            </c:strRef>
          </c:tx>
          <c:spPr>
            <a:ln w="28575" cap="rnd">
              <a:solidFill>
                <a:schemeClr val="accent1"/>
              </a:solidFill>
              <a:round/>
            </a:ln>
            <a:effectLst/>
          </c:spPr>
          <c:marker>
            <c:symbol val="none"/>
          </c:marker>
          <c:cat>
            <c:strRef>
              <c:f>'TU1.3'!$B$13:$B$24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'TU1.3'!$C$13:$C$24</c:f>
              <c:numCache>
                <c:formatCode>General</c:formatCode>
                <c:ptCount val="12"/>
                <c:pt idx="0">
                  <c:v>16</c:v>
                </c:pt>
                <c:pt idx="1">
                  <c:v>24</c:v>
                </c:pt>
                <c:pt idx="2">
                  <c:v>22</c:v>
                </c:pt>
                <c:pt idx="3">
                  <c:v>26</c:v>
                </c:pt>
                <c:pt idx="4">
                  <c:v>27</c:v>
                </c:pt>
                <c:pt idx="5">
                  <c:v>31</c:v>
                </c:pt>
                <c:pt idx="6">
                  <c:v>30</c:v>
                </c:pt>
                <c:pt idx="7">
                  <c:v>29</c:v>
                </c:pt>
                <c:pt idx="8">
                  <c:v>24</c:v>
                </c:pt>
                <c:pt idx="9">
                  <c:v>20</c:v>
                </c:pt>
                <c:pt idx="10">
                  <c:v>15</c:v>
                </c:pt>
                <c:pt idx="11">
                  <c:v>10</c:v>
                </c:pt>
              </c:numCache>
            </c:numRef>
          </c:val>
          <c:smooth val="0"/>
          <c:extLst>
            <c:ext xmlns:c16="http://schemas.microsoft.com/office/drawing/2014/chart" uri="{C3380CC4-5D6E-409C-BE32-E72D297353CC}">
              <c16:uniqueId val="{00000000-2039-45AD-ADAC-3A8E8A3E987B}"/>
            </c:ext>
          </c:extLst>
        </c:ser>
        <c:dLbls>
          <c:showLegendKey val="0"/>
          <c:showVal val="0"/>
          <c:showCatName val="0"/>
          <c:showSerName val="0"/>
          <c:showPercent val="0"/>
          <c:showBubbleSize val="0"/>
        </c:dLbls>
        <c:smooth val="0"/>
        <c:axId val="627960056"/>
        <c:axId val="627960384"/>
      </c:lineChart>
      <c:catAx>
        <c:axId val="627960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60384"/>
        <c:crosses val="autoZero"/>
        <c:auto val="1"/>
        <c:lblAlgn val="ctr"/>
        <c:lblOffset val="100"/>
        <c:noMultiLvlLbl val="0"/>
      </c:catAx>
      <c:valAx>
        <c:axId val="62796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60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Pie chart</a:t>
            </a:r>
            <a:r>
              <a:rPr lang="en-GB" baseline="0"/>
              <a:t> showing mode of transport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'TU1.4'!$C$3</c:f>
              <c:strCache>
                <c:ptCount val="1"/>
                <c:pt idx="0">
                  <c:v>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7F-4052-BDA8-43268FAE9D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7F-4052-BDA8-43268FAE9D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7F-4052-BDA8-43268FAE9D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E7F-4052-BDA8-43268FAE9D2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E7F-4052-BDA8-43268FAE9D24}"/>
              </c:ext>
            </c:extLst>
          </c:dPt>
          <c:cat>
            <c:strRef>
              <c:f>'TU1.4'!$B$4:$B$8</c:f>
              <c:strCache>
                <c:ptCount val="5"/>
                <c:pt idx="0">
                  <c:v>Train</c:v>
                </c:pt>
                <c:pt idx="1">
                  <c:v>Bus</c:v>
                </c:pt>
                <c:pt idx="2">
                  <c:v>Car</c:v>
                </c:pt>
                <c:pt idx="3">
                  <c:v>Cycle</c:v>
                </c:pt>
                <c:pt idx="4">
                  <c:v>Walk</c:v>
                </c:pt>
              </c:strCache>
            </c:strRef>
          </c:cat>
          <c:val>
            <c:numRef>
              <c:f>'TU1.4'!$C$4:$C$8</c:f>
              <c:numCache>
                <c:formatCode>General</c:formatCode>
                <c:ptCount val="5"/>
                <c:pt idx="0">
                  <c:v>90</c:v>
                </c:pt>
                <c:pt idx="1">
                  <c:v>120</c:v>
                </c:pt>
                <c:pt idx="2">
                  <c:v>300</c:v>
                </c:pt>
                <c:pt idx="3">
                  <c:v>30</c:v>
                </c:pt>
                <c:pt idx="4">
                  <c:v>60</c:v>
                </c:pt>
              </c:numCache>
            </c:numRef>
          </c:val>
          <c:extLst>
            <c:ext xmlns:c16="http://schemas.microsoft.com/office/drawing/2014/chart" uri="{C3380CC4-5D6E-409C-BE32-E72D297353CC}">
              <c16:uniqueId val="{0000000A-5E7F-4052-BDA8-43268FAE9D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'TU1.6'!$C$11</c:f>
              <c:strCache>
                <c:ptCount val="1"/>
                <c:pt idx="0">
                  <c:v>Sales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'TU1.6'!$B$12:$B$22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xVal>
          <c:yVal>
            <c:numRef>
              <c:f>'TU1.6'!$C$12:$C$22</c:f>
              <c:numCache>
                <c:formatCode>General</c:formatCode>
                <c:ptCount val="11"/>
                <c:pt idx="0">
                  <c:v>13</c:v>
                </c:pt>
                <c:pt idx="1">
                  <c:v>17</c:v>
                </c:pt>
                <c:pt idx="2">
                  <c:v>19</c:v>
                </c:pt>
                <c:pt idx="3">
                  <c:v>20</c:v>
                </c:pt>
                <c:pt idx="4">
                  <c:v>20.5</c:v>
                </c:pt>
                <c:pt idx="5">
                  <c:v>20.5</c:v>
                </c:pt>
                <c:pt idx="6">
                  <c:v>20.5</c:v>
                </c:pt>
                <c:pt idx="7">
                  <c:v>20</c:v>
                </c:pt>
                <c:pt idx="8">
                  <c:v>19</c:v>
                </c:pt>
                <c:pt idx="9">
                  <c:v>17</c:v>
                </c:pt>
                <c:pt idx="10">
                  <c:v>143</c:v>
                </c:pt>
              </c:numCache>
            </c:numRef>
          </c:yVal>
          <c:smooth val="1"/>
          <c:extLst>
            <c:ext xmlns:c16="http://schemas.microsoft.com/office/drawing/2014/chart" uri="{C3380CC4-5D6E-409C-BE32-E72D297353CC}">
              <c16:uniqueId val="{00000000-487A-49C8-B5C9-4C217F6068FE}"/>
            </c:ext>
          </c:extLst>
        </c:ser>
        <c:dLbls>
          <c:showLegendKey val="0"/>
          <c:showVal val="0"/>
          <c:showCatName val="0"/>
          <c:showSerName val="0"/>
          <c:showPercent val="0"/>
          <c:showBubbleSize val="0"/>
        </c:dLbls>
        <c:axId val="627915776"/>
        <c:axId val="627918400"/>
      </c:scatterChart>
      <c:valAx>
        <c:axId val="6279157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18400"/>
        <c:crosses val="autoZero"/>
        <c:crossBetween val="midCat"/>
      </c:valAx>
      <c:valAx>
        <c:axId val="627918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15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Histogram for the cost of electricity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a:solidFill>
                <a:schemeClr val="tx1"/>
              </a:solidFill>
            </a:ln>
            <a:effectLst/>
          </c:spPr>
          <c:invertIfNegative val="0"/>
          <c:cat>
            <c:strRef>
              <c:f>'TU1.7'!$T$7:$T$13</c:f>
              <c:strCache>
                <c:ptCount val="7"/>
                <c:pt idx="0">
                  <c:v>80 - 99</c:v>
                </c:pt>
                <c:pt idx="1">
                  <c:v>100 - 119</c:v>
                </c:pt>
                <c:pt idx="2">
                  <c:v>120 - 139</c:v>
                </c:pt>
                <c:pt idx="3">
                  <c:v>140 - 159</c:v>
                </c:pt>
                <c:pt idx="4">
                  <c:v>160 - 179</c:v>
                </c:pt>
                <c:pt idx="5">
                  <c:v>180 - 199</c:v>
                </c:pt>
                <c:pt idx="6">
                  <c:v>200 - 219</c:v>
                </c:pt>
              </c:strCache>
            </c:strRef>
          </c:cat>
          <c:val>
            <c:numRef>
              <c:f>'TU1.7'!$U$7:$U$13</c:f>
              <c:numCache>
                <c:formatCode>General</c:formatCode>
                <c:ptCount val="7"/>
                <c:pt idx="0">
                  <c:v>4</c:v>
                </c:pt>
                <c:pt idx="1">
                  <c:v>7</c:v>
                </c:pt>
                <c:pt idx="2">
                  <c:v>9</c:v>
                </c:pt>
                <c:pt idx="3">
                  <c:v>13</c:v>
                </c:pt>
                <c:pt idx="4">
                  <c:v>9</c:v>
                </c:pt>
                <c:pt idx="5">
                  <c:v>5</c:v>
                </c:pt>
                <c:pt idx="6">
                  <c:v>3</c:v>
                </c:pt>
              </c:numCache>
            </c:numRef>
          </c:val>
          <c:extLst>
            <c:ext xmlns:c16="http://schemas.microsoft.com/office/drawing/2014/chart" uri="{C3380CC4-5D6E-409C-BE32-E72D297353CC}">
              <c16:uniqueId val="{00000000-E350-4DE6-B1AE-E7502F0BB74C}"/>
            </c:ext>
          </c:extLst>
        </c:ser>
        <c:dLbls>
          <c:showLegendKey val="0"/>
          <c:showVal val="0"/>
          <c:showCatName val="0"/>
          <c:showSerName val="0"/>
          <c:showPercent val="0"/>
          <c:showBubbleSize val="0"/>
        </c:dLbls>
        <c:gapWidth val="0"/>
        <c:overlap val="-27"/>
        <c:axId val="673123888"/>
        <c:axId val="673117984"/>
      </c:barChart>
      <c:catAx>
        <c:axId val="673123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of electricity</a:t>
                </a:r>
              </a:p>
            </c:rich>
          </c:tx>
          <c:layout>
            <c:manualLayout>
              <c:xMode val="edge"/>
              <c:yMode val="edge"/>
              <c:x val="0.45802499124351226"/>
              <c:y val="0.921276213868777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17984"/>
        <c:crosses val="autoZero"/>
        <c:auto val="1"/>
        <c:lblAlgn val="ctr"/>
        <c:lblOffset val="100"/>
        <c:noMultiLvlLbl val="0"/>
      </c:catAx>
      <c:valAx>
        <c:axId val="673117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23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Histogram for the amount of pop (litres) in 50 bottles</a:t>
            </a:r>
          </a:p>
        </c:rich>
      </c:tx>
      <c:layout>
        <c:manualLayout>
          <c:xMode val="edge"/>
          <c:yMode val="edge"/>
          <c:x val="0.143548556430446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a:solidFill>
                <a:schemeClr val="tx1"/>
              </a:solidFill>
            </a:ln>
            <a:effectLst/>
          </c:spPr>
          <c:invertIfNegative val="0"/>
          <c:cat>
            <c:strRef>
              <c:f>'TU1.8'!$S$8:$S$13</c:f>
              <c:strCache>
                <c:ptCount val="6"/>
                <c:pt idx="0">
                  <c:v>1.85 - &lt; 1.9</c:v>
                </c:pt>
                <c:pt idx="1">
                  <c:v>1.9 - &lt; 1.95</c:v>
                </c:pt>
                <c:pt idx="2">
                  <c:v>1.95 - &lt; 2.0</c:v>
                </c:pt>
                <c:pt idx="3">
                  <c:v>2.0 - &lt; 2.05</c:v>
                </c:pt>
                <c:pt idx="4">
                  <c:v>2.05 - &lt; 2.1</c:v>
                </c:pt>
                <c:pt idx="5">
                  <c:v>2.1 - &lt; 2.15</c:v>
                </c:pt>
              </c:strCache>
            </c:strRef>
          </c:cat>
          <c:val>
            <c:numRef>
              <c:f>'TU1.8'!$T$8:$T$13</c:f>
              <c:numCache>
                <c:formatCode>General</c:formatCode>
                <c:ptCount val="6"/>
                <c:pt idx="0">
                  <c:v>1</c:v>
                </c:pt>
                <c:pt idx="1">
                  <c:v>5</c:v>
                </c:pt>
                <c:pt idx="2">
                  <c:v>18</c:v>
                </c:pt>
                <c:pt idx="3">
                  <c:v>19</c:v>
                </c:pt>
                <c:pt idx="4">
                  <c:v>6</c:v>
                </c:pt>
                <c:pt idx="5">
                  <c:v>1</c:v>
                </c:pt>
              </c:numCache>
            </c:numRef>
          </c:val>
          <c:extLst>
            <c:ext xmlns:c16="http://schemas.microsoft.com/office/drawing/2014/chart" uri="{C3380CC4-5D6E-409C-BE32-E72D297353CC}">
              <c16:uniqueId val="{00000000-00FB-4CC5-8A43-3FF424777AB0}"/>
            </c:ext>
          </c:extLst>
        </c:ser>
        <c:dLbls>
          <c:showLegendKey val="0"/>
          <c:showVal val="0"/>
          <c:showCatName val="0"/>
          <c:showSerName val="0"/>
          <c:showPercent val="0"/>
          <c:showBubbleSize val="0"/>
        </c:dLbls>
        <c:gapWidth val="0"/>
        <c:overlap val="-27"/>
        <c:axId val="665197696"/>
        <c:axId val="665197040"/>
      </c:barChart>
      <c:catAx>
        <c:axId val="665197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 of pop (litres)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197040"/>
        <c:crosses val="autoZero"/>
        <c:auto val="1"/>
        <c:lblAlgn val="ctr"/>
        <c:lblOffset val="100"/>
        <c:noMultiLvlLbl val="0"/>
      </c:catAx>
      <c:valAx>
        <c:axId val="665197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 (litres)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19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Diesel car sales from March 2007 - March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'TU1.9'!$G$4:$G$15</c:f>
              <c:numCache>
                <c:formatCode>mmm\-yy</c:formatCode>
                <c:ptCount val="12"/>
                <c:pt idx="0">
                  <c:v>39142</c:v>
                </c:pt>
                <c:pt idx="1">
                  <c:v>39508</c:v>
                </c:pt>
                <c:pt idx="2">
                  <c:v>39873</c:v>
                </c:pt>
                <c:pt idx="3">
                  <c:v>40238</c:v>
                </c:pt>
                <c:pt idx="4">
                  <c:v>40603</c:v>
                </c:pt>
                <c:pt idx="5">
                  <c:v>40969</c:v>
                </c:pt>
                <c:pt idx="6">
                  <c:v>41334</c:v>
                </c:pt>
                <c:pt idx="7">
                  <c:v>41699</c:v>
                </c:pt>
                <c:pt idx="8">
                  <c:v>42064</c:v>
                </c:pt>
                <c:pt idx="9">
                  <c:v>42430</c:v>
                </c:pt>
                <c:pt idx="10">
                  <c:v>42795</c:v>
                </c:pt>
                <c:pt idx="11">
                  <c:v>43160</c:v>
                </c:pt>
              </c:numCache>
            </c:numRef>
          </c:xVal>
          <c:yVal>
            <c:numRef>
              <c:f>'TU1.9'!$H$4:$H$15</c:f>
              <c:numCache>
                <c:formatCode>General</c:formatCode>
                <c:ptCount val="12"/>
                <c:pt idx="0">
                  <c:v>166667</c:v>
                </c:pt>
                <c:pt idx="1">
                  <c:v>180000</c:v>
                </c:pt>
                <c:pt idx="2">
                  <c:v>133333</c:v>
                </c:pt>
                <c:pt idx="3">
                  <c:v>160000</c:v>
                </c:pt>
                <c:pt idx="4">
                  <c:v>170000</c:v>
                </c:pt>
                <c:pt idx="5">
                  <c:v>180000</c:v>
                </c:pt>
                <c:pt idx="6">
                  <c:v>186667</c:v>
                </c:pt>
                <c:pt idx="7">
                  <c:v>213333</c:v>
                </c:pt>
                <c:pt idx="8">
                  <c:v>226667</c:v>
                </c:pt>
                <c:pt idx="9">
                  <c:v>233333</c:v>
                </c:pt>
                <c:pt idx="10">
                  <c:v>240000</c:v>
                </c:pt>
                <c:pt idx="11">
                  <c:v>146667</c:v>
                </c:pt>
              </c:numCache>
            </c:numRef>
          </c:yVal>
          <c:smooth val="1"/>
          <c:extLst>
            <c:ext xmlns:c16="http://schemas.microsoft.com/office/drawing/2014/chart" uri="{C3380CC4-5D6E-409C-BE32-E72D297353CC}">
              <c16:uniqueId val="{00000000-1DC5-4DDB-9979-D367A5B01E44}"/>
            </c:ext>
          </c:extLst>
        </c:ser>
        <c:dLbls>
          <c:showLegendKey val="0"/>
          <c:showVal val="0"/>
          <c:showCatName val="0"/>
          <c:showSerName val="0"/>
          <c:showPercent val="0"/>
          <c:showBubbleSize val="0"/>
        </c:dLbls>
        <c:axId val="672889480"/>
        <c:axId val="672884888"/>
      </c:scatterChart>
      <c:valAx>
        <c:axId val="6728894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884888"/>
        <c:crosses val="autoZero"/>
        <c:crossBetween val="midCat"/>
      </c:valAx>
      <c:valAx>
        <c:axId val="672884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8894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5</xdr:col>
      <xdr:colOff>28574</xdr:colOff>
      <xdr:row>3</xdr:row>
      <xdr:rowOff>33336</xdr:rowOff>
    </xdr:from>
    <xdr:to>
      <xdr:col>14</xdr:col>
      <xdr:colOff>590549</xdr:colOff>
      <xdr:row>22</xdr:row>
      <xdr:rowOff>171449</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3</xdr:row>
      <xdr:rowOff>14287</xdr:rowOff>
    </xdr:from>
    <xdr:to>
      <xdr:col>12</xdr:col>
      <xdr:colOff>323850</xdr:colOff>
      <xdr:row>16</xdr:row>
      <xdr:rowOff>128587</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23812</xdr:rowOff>
    </xdr:from>
    <xdr:to>
      <xdr:col>11</xdr:col>
      <xdr:colOff>304800</xdr:colOff>
      <xdr:row>17</xdr:row>
      <xdr:rowOff>100012</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13</xdr:row>
      <xdr:rowOff>42861</xdr:rowOff>
    </xdr:from>
    <xdr:to>
      <xdr:col>19</xdr:col>
      <xdr:colOff>600075</xdr:colOff>
      <xdr:row>30</xdr:row>
      <xdr:rowOff>161924</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590549</xdr:colOff>
      <xdr:row>11</xdr:row>
      <xdr:rowOff>14287</xdr:rowOff>
    </xdr:from>
    <xdr:to>
      <xdr:col>14</xdr:col>
      <xdr:colOff>9524</xdr:colOff>
      <xdr:row>31</xdr:row>
      <xdr:rowOff>9525</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2</xdr:row>
      <xdr:rowOff>23812</xdr:rowOff>
    </xdr:from>
    <xdr:to>
      <xdr:col>15</xdr:col>
      <xdr:colOff>9525</xdr:colOff>
      <xdr:row>14</xdr:row>
      <xdr:rowOff>161925</xdr:rowOff>
    </xdr:to>
    <xdr:graphicFrame macro="">
      <xdr:nvGraphicFramePr>
        <xdr:cNvPr id="2" name="Chart 1">
          <a:extLst>
            <a:ext uri="{FF2B5EF4-FFF2-40B4-BE49-F238E27FC236}">
              <a16:creationId xmlns:a16="http://schemas.microsoft.com/office/drawing/2014/main" id="{EC4CF584-8BF2-4199-A794-AB6025748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600074</xdr:colOff>
      <xdr:row>5</xdr:row>
      <xdr:rowOff>4761</xdr:rowOff>
    </xdr:from>
    <xdr:to>
      <xdr:col>17</xdr:col>
      <xdr:colOff>571499</xdr:colOff>
      <xdr:row>25</xdr:row>
      <xdr:rowOff>9524</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4</xdr:row>
      <xdr:rowOff>33337</xdr:rowOff>
    </xdr:from>
    <xdr:to>
      <xdr:col>19</xdr:col>
      <xdr:colOff>333375</xdr:colOff>
      <xdr:row>18</xdr:row>
      <xdr:rowOff>71437</xdr:rowOff>
    </xdr:to>
    <xdr:graphicFrame macro="">
      <xdr:nvGraphicFramePr>
        <xdr:cNvPr id="2" name="Chart 1">
          <a:extLst>
            <a:ext uri="{FF2B5EF4-FFF2-40B4-BE49-F238E27FC236}">
              <a16:creationId xmlns:a16="http://schemas.microsoft.com/office/drawing/2014/main" id="{FEE3A9B5-9461-46FA-A5DC-F7C40D01B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600075</xdr:colOff>
      <xdr:row>3</xdr:row>
      <xdr:rowOff>185737</xdr:rowOff>
    </xdr:from>
    <xdr:to>
      <xdr:col>21</xdr:col>
      <xdr:colOff>295275</xdr:colOff>
      <xdr:row>18</xdr:row>
      <xdr:rowOff>42862</xdr:rowOff>
    </xdr:to>
    <xdr:graphicFrame macro="">
      <xdr:nvGraphicFramePr>
        <xdr:cNvPr id="2" name="Chart 1">
          <a:extLst>
            <a:ext uri="{FF2B5EF4-FFF2-40B4-BE49-F238E27FC236}">
              <a16:creationId xmlns:a16="http://schemas.microsoft.com/office/drawing/2014/main" id="{83190601-82D8-469D-A162-94642AA42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12</xdr:row>
      <xdr:rowOff>157162</xdr:rowOff>
    </xdr:from>
    <xdr:to>
      <xdr:col>9</xdr:col>
      <xdr:colOff>400050</xdr:colOff>
      <xdr:row>27</xdr:row>
      <xdr:rowOff>42862</xdr:rowOff>
    </xdr:to>
    <xdr:graphicFrame macro="">
      <xdr:nvGraphicFramePr>
        <xdr:cNvPr id="2" name="Chart 1">
          <a:extLst>
            <a:ext uri="{FF2B5EF4-FFF2-40B4-BE49-F238E27FC236}">
              <a16:creationId xmlns:a16="http://schemas.microsoft.com/office/drawing/2014/main" id="{2A26FE95-D059-4DF8-BDC7-55422F3D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19051</xdr:colOff>
      <xdr:row>13</xdr:row>
      <xdr:rowOff>9526</xdr:rowOff>
    </xdr:from>
    <xdr:to>
      <xdr:col>13</xdr:col>
      <xdr:colOff>1</xdr:colOff>
      <xdr:row>20</xdr:row>
      <xdr:rowOff>85726</xdr:rowOff>
    </xdr:to>
    <xdr:sp macro="" textlink="">
      <xdr:nvSpPr>
        <xdr:cNvPr id="3" name="TextBox 2">
          <a:extLst>
            <a:ext uri="{FF2B5EF4-FFF2-40B4-BE49-F238E27FC236}">
              <a16:creationId xmlns:a16="http://schemas.microsoft.com/office/drawing/2014/main" id="{C9B30AE0-3A82-46CF-B71B-CE917976AB6C}"/>
            </a:ext>
          </a:extLst>
        </xdr:cNvPr>
        <xdr:cNvSpPr txBox="1"/>
      </xdr:nvSpPr>
      <xdr:spPr>
        <a:xfrm>
          <a:off x="7886701" y="2562226"/>
          <a:ext cx="1809750" cy="14097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Sales increase fom Jan to June - with a slight drop between February and March -  and a steep drop from June to December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590550</xdr:colOff>
      <xdr:row>2</xdr:row>
      <xdr:rowOff>14287</xdr:rowOff>
    </xdr:from>
    <xdr:to>
      <xdr:col>12</xdr:col>
      <xdr:colOff>285750</xdr:colOff>
      <xdr:row>15</xdr:row>
      <xdr:rowOff>33337</xdr:rowOff>
    </xdr:to>
    <xdr:graphicFrame macro="">
      <xdr:nvGraphicFramePr>
        <xdr:cNvPr id="2" name="Chart 1">
          <a:extLst>
            <a:ext uri="{FF2B5EF4-FFF2-40B4-BE49-F238E27FC236}">
              <a16:creationId xmlns:a16="http://schemas.microsoft.com/office/drawing/2014/main" id="{A2F1D5C0-77C5-4A45-AA03-E64E76A27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9525</xdr:colOff>
      <xdr:row>10</xdr:row>
      <xdr:rowOff>4762</xdr:rowOff>
    </xdr:from>
    <xdr:to>
      <xdr:col>11</xdr:col>
      <xdr:colOff>600075</xdr:colOff>
      <xdr:row>26</xdr:row>
      <xdr:rowOff>19050</xdr:rowOff>
    </xdr:to>
    <xdr:graphicFrame macro="">
      <xdr:nvGraphicFramePr>
        <xdr:cNvPr id="2" name="Chart 1">
          <a:extLst>
            <a:ext uri="{FF2B5EF4-FFF2-40B4-BE49-F238E27FC236}">
              <a16:creationId xmlns:a16="http://schemas.microsoft.com/office/drawing/2014/main" id="{625C7288-848F-4D88-BF6D-CF542A7ED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10</xdr:row>
      <xdr:rowOff>19050</xdr:rowOff>
    </xdr:from>
    <xdr:to>
      <xdr:col>15</xdr:col>
      <xdr:colOff>571500</xdr:colOff>
      <xdr:row>18</xdr:row>
      <xdr:rowOff>28575</xdr:rowOff>
    </xdr:to>
    <xdr:sp macro="" textlink="">
      <xdr:nvSpPr>
        <xdr:cNvPr id="3" name="TextBox 2">
          <a:extLst>
            <a:ext uri="{FF2B5EF4-FFF2-40B4-BE49-F238E27FC236}">
              <a16:creationId xmlns:a16="http://schemas.microsoft.com/office/drawing/2014/main" id="{8107EF44-84C0-415B-86B0-5D14847FD86A}"/>
            </a:ext>
          </a:extLst>
        </xdr:cNvPr>
        <xdr:cNvSpPr txBox="1"/>
      </xdr:nvSpPr>
      <xdr:spPr>
        <a:xfrm>
          <a:off x="7943850" y="2000250"/>
          <a:ext cx="1771650" cy="15335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Sales fairly steady between 2007 and 2016,</a:t>
          </a:r>
          <a:r>
            <a:rPr lang="en-GB" sz="1100" baseline="0"/>
            <a:t> slight drop between 2015 and 2016, and then a massive increase from 2016 to 2017.</a:t>
          </a:r>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371475</xdr:colOff>
      <xdr:row>19</xdr:row>
      <xdr:rowOff>180975</xdr:rowOff>
    </xdr:from>
    <xdr:to>
      <xdr:col>19</xdr:col>
      <xdr:colOff>342440</xdr:colOff>
      <xdr:row>29</xdr:row>
      <xdr:rowOff>152165</xdr:rowOff>
    </xdr:to>
    <xdr:pic>
      <xdr:nvPicPr>
        <xdr:cNvPr id="2" name="Picture 1">
          <a:extLst>
            <a:ext uri="{FF2B5EF4-FFF2-40B4-BE49-F238E27FC236}">
              <a16:creationId xmlns:a16="http://schemas.microsoft.com/office/drawing/2014/main" id="{6DDFE983-34E5-47CE-A768-68B7B5641395}"/>
            </a:ext>
          </a:extLst>
        </xdr:cNvPr>
        <xdr:cNvPicPr>
          <a:picLocks noChangeAspect="1"/>
        </xdr:cNvPicPr>
      </xdr:nvPicPr>
      <xdr:blipFill>
        <a:blip xmlns:r="http://schemas.openxmlformats.org/officeDocument/2006/relationships" r:embed="rId1"/>
        <a:stretch>
          <a:fillRect/>
        </a:stretch>
      </xdr:blipFill>
      <xdr:spPr>
        <a:xfrm>
          <a:off x="9286875" y="3886200"/>
          <a:ext cx="3676190" cy="1876190"/>
        </a:xfrm>
        <a:prstGeom prst="rect">
          <a:avLst/>
        </a:prstGeom>
      </xdr:spPr>
    </xdr:pic>
    <xdr:clientData/>
  </xdr:twoCellAnchor>
  <xdr:twoCellAnchor editAs="oneCell">
    <xdr:from>
      <xdr:col>15</xdr:col>
      <xdr:colOff>19050</xdr:colOff>
      <xdr:row>31</xdr:row>
      <xdr:rowOff>9525</xdr:rowOff>
    </xdr:from>
    <xdr:to>
      <xdr:col>19</xdr:col>
      <xdr:colOff>485302</xdr:colOff>
      <xdr:row>45</xdr:row>
      <xdr:rowOff>142525</xdr:rowOff>
    </xdr:to>
    <xdr:pic>
      <xdr:nvPicPr>
        <xdr:cNvPr id="3" name="Picture 2">
          <a:extLst>
            <a:ext uri="{FF2B5EF4-FFF2-40B4-BE49-F238E27FC236}">
              <a16:creationId xmlns:a16="http://schemas.microsoft.com/office/drawing/2014/main" id="{1BAD7578-1D0F-4318-AAB5-A4E80AA82DB4}"/>
            </a:ext>
          </a:extLst>
        </xdr:cNvPr>
        <xdr:cNvPicPr>
          <a:picLocks noChangeAspect="1"/>
        </xdr:cNvPicPr>
      </xdr:nvPicPr>
      <xdr:blipFill>
        <a:blip xmlns:r="http://schemas.openxmlformats.org/officeDocument/2006/relationships" r:embed="rId2"/>
        <a:stretch>
          <a:fillRect/>
        </a:stretch>
      </xdr:blipFill>
      <xdr:spPr>
        <a:xfrm>
          <a:off x="9324975" y="6000750"/>
          <a:ext cx="3780952" cy="2800000"/>
        </a:xfrm>
        <a:prstGeom prst="rect">
          <a:avLst/>
        </a:prstGeom>
      </xdr:spPr>
    </xdr:pic>
    <xdr:clientData/>
  </xdr:twoCellAnchor>
  <xdr:twoCellAnchor>
    <xdr:from>
      <xdr:col>21</xdr:col>
      <xdr:colOff>600074</xdr:colOff>
      <xdr:row>5</xdr:row>
      <xdr:rowOff>14287</xdr:rowOff>
    </xdr:from>
    <xdr:to>
      <xdr:col>30</xdr:col>
      <xdr:colOff>609599</xdr:colOff>
      <xdr:row>26</xdr:row>
      <xdr:rowOff>0</xdr:rowOff>
    </xdr:to>
    <xdr:graphicFrame macro="">
      <xdr:nvGraphicFramePr>
        <xdr:cNvPr id="4" name="Chart 3">
          <a:extLst>
            <a:ext uri="{FF2B5EF4-FFF2-40B4-BE49-F238E27FC236}">
              <a16:creationId xmlns:a16="http://schemas.microsoft.com/office/drawing/2014/main" id="{423B5E4B-6F5C-4ABA-96CA-3EF20C108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9525</xdr:colOff>
      <xdr:row>26</xdr:row>
      <xdr:rowOff>133350</xdr:rowOff>
    </xdr:from>
    <xdr:to>
      <xdr:col>30</xdr:col>
      <xdr:colOff>314325</xdr:colOff>
      <xdr:row>28</xdr:row>
      <xdr:rowOff>152400</xdr:rowOff>
    </xdr:to>
    <xdr:sp macro="" textlink="">
      <xdr:nvSpPr>
        <xdr:cNvPr id="5" name="TextBox 4">
          <a:extLst>
            <a:ext uri="{FF2B5EF4-FFF2-40B4-BE49-F238E27FC236}">
              <a16:creationId xmlns:a16="http://schemas.microsoft.com/office/drawing/2014/main" id="{37AC34C7-09B2-4F14-986F-812C99D8F98C}"/>
            </a:ext>
          </a:extLst>
        </xdr:cNvPr>
        <xdr:cNvSpPr txBox="1"/>
      </xdr:nvSpPr>
      <xdr:spPr>
        <a:xfrm>
          <a:off x="15849600" y="5172075"/>
          <a:ext cx="4572000" cy="400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June 2018 cost concentrated around the 140 - 159 pounds.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0</xdr:colOff>
      <xdr:row>18</xdr:row>
      <xdr:rowOff>0</xdr:rowOff>
    </xdr:from>
    <xdr:to>
      <xdr:col>18</xdr:col>
      <xdr:colOff>266238</xdr:colOff>
      <xdr:row>27</xdr:row>
      <xdr:rowOff>133119</xdr:rowOff>
    </xdr:to>
    <xdr:pic>
      <xdr:nvPicPr>
        <xdr:cNvPr id="3" name="Picture 2">
          <a:extLst>
            <a:ext uri="{FF2B5EF4-FFF2-40B4-BE49-F238E27FC236}">
              <a16:creationId xmlns:a16="http://schemas.microsoft.com/office/drawing/2014/main" id="{9CBD9261-9CFD-4E74-A70E-160CF09B8E88}"/>
            </a:ext>
          </a:extLst>
        </xdr:cNvPr>
        <xdr:cNvPicPr>
          <a:picLocks noChangeAspect="1"/>
        </xdr:cNvPicPr>
      </xdr:nvPicPr>
      <xdr:blipFill>
        <a:blip xmlns:r="http://schemas.openxmlformats.org/officeDocument/2006/relationships" r:embed="rId1"/>
        <a:stretch>
          <a:fillRect/>
        </a:stretch>
      </xdr:blipFill>
      <xdr:spPr>
        <a:xfrm>
          <a:off x="9172575" y="3514725"/>
          <a:ext cx="3695238" cy="1847619"/>
        </a:xfrm>
        <a:prstGeom prst="rect">
          <a:avLst/>
        </a:prstGeom>
      </xdr:spPr>
    </xdr:pic>
    <xdr:clientData/>
  </xdr:twoCellAnchor>
  <xdr:twoCellAnchor editAs="oneCell">
    <xdr:from>
      <xdr:col>14</xdr:col>
      <xdr:colOff>0</xdr:colOff>
      <xdr:row>29</xdr:row>
      <xdr:rowOff>0</xdr:rowOff>
    </xdr:from>
    <xdr:to>
      <xdr:col>18</xdr:col>
      <xdr:colOff>304333</xdr:colOff>
      <xdr:row>43</xdr:row>
      <xdr:rowOff>142524</xdr:rowOff>
    </xdr:to>
    <xdr:pic>
      <xdr:nvPicPr>
        <xdr:cNvPr id="4" name="Picture 3">
          <a:extLst>
            <a:ext uri="{FF2B5EF4-FFF2-40B4-BE49-F238E27FC236}">
              <a16:creationId xmlns:a16="http://schemas.microsoft.com/office/drawing/2014/main" id="{3420EA5D-5F3D-485A-A655-DF14CF76E674}"/>
            </a:ext>
          </a:extLst>
        </xdr:cNvPr>
        <xdr:cNvPicPr>
          <a:picLocks noChangeAspect="1"/>
        </xdr:cNvPicPr>
      </xdr:nvPicPr>
      <xdr:blipFill>
        <a:blip xmlns:r="http://schemas.openxmlformats.org/officeDocument/2006/relationships" r:embed="rId2"/>
        <a:stretch>
          <a:fillRect/>
        </a:stretch>
      </xdr:blipFill>
      <xdr:spPr>
        <a:xfrm>
          <a:off x="9172575" y="5610225"/>
          <a:ext cx="3733333" cy="2809524"/>
        </a:xfrm>
        <a:prstGeom prst="rect">
          <a:avLst/>
        </a:prstGeom>
      </xdr:spPr>
    </xdr:pic>
    <xdr:clientData/>
  </xdr:twoCellAnchor>
  <xdr:twoCellAnchor>
    <xdr:from>
      <xdr:col>20</xdr:col>
      <xdr:colOff>609599</xdr:colOff>
      <xdr:row>6</xdr:row>
      <xdr:rowOff>195261</xdr:rowOff>
    </xdr:from>
    <xdr:to>
      <xdr:col>32</xdr:col>
      <xdr:colOff>19050</xdr:colOff>
      <xdr:row>27</xdr:row>
      <xdr:rowOff>180974</xdr:rowOff>
    </xdr:to>
    <xdr:graphicFrame macro="">
      <xdr:nvGraphicFramePr>
        <xdr:cNvPr id="5" name="Chart 4">
          <a:extLst>
            <a:ext uri="{FF2B5EF4-FFF2-40B4-BE49-F238E27FC236}">
              <a16:creationId xmlns:a16="http://schemas.microsoft.com/office/drawing/2014/main" id="{30E16502-A566-48DF-ADE9-1CC912386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361950</xdr:colOff>
      <xdr:row>29</xdr:row>
      <xdr:rowOff>0</xdr:rowOff>
    </xdr:from>
    <xdr:to>
      <xdr:col>30</xdr:col>
      <xdr:colOff>552450</xdr:colOff>
      <xdr:row>32</xdr:row>
      <xdr:rowOff>114300</xdr:rowOff>
    </xdr:to>
    <xdr:sp macro="" textlink="">
      <xdr:nvSpPr>
        <xdr:cNvPr id="6" name="TextBox 5">
          <a:extLst>
            <a:ext uri="{FF2B5EF4-FFF2-40B4-BE49-F238E27FC236}">
              <a16:creationId xmlns:a16="http://schemas.microsoft.com/office/drawing/2014/main" id="{91513B61-A427-42E4-B6D7-418BB714EB87}"/>
            </a:ext>
          </a:extLst>
        </xdr:cNvPr>
        <xdr:cNvSpPr txBox="1"/>
      </xdr:nvSpPr>
      <xdr:spPr>
        <a:xfrm>
          <a:off x="16516350" y="5610225"/>
          <a:ext cx="5067300" cy="685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Histogram</a:t>
          </a:r>
          <a:r>
            <a:rPr lang="en-GB" sz="1100" baseline="0"/>
            <a:t> suggests the amount is concentrated around the 1.95 - &lt; 2.0 litres and 2.0 - &lt; 2.05 litres. Therefore, concentrated around the 1.95 - 2.05 litres.</a:t>
          </a:r>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66675</xdr:colOff>
      <xdr:row>1</xdr:row>
      <xdr:rowOff>176211</xdr:rowOff>
    </xdr:from>
    <xdr:to>
      <xdr:col>20</xdr:col>
      <xdr:colOff>28575</xdr:colOff>
      <xdr:row>28</xdr:row>
      <xdr:rowOff>161925</xdr:rowOff>
    </xdr:to>
    <xdr:graphicFrame macro="">
      <xdr:nvGraphicFramePr>
        <xdr:cNvPr id="2" name="Chart 1">
          <a:extLst>
            <a:ext uri="{FF2B5EF4-FFF2-40B4-BE49-F238E27FC236}">
              <a16:creationId xmlns:a16="http://schemas.microsoft.com/office/drawing/2014/main" id="{F2FE4FAF-2850-46D0-9C16-1F09AACDD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30</xdr:row>
      <xdr:rowOff>9525</xdr:rowOff>
    </xdr:from>
    <xdr:to>
      <xdr:col>18</xdr:col>
      <xdr:colOff>47625</xdr:colOff>
      <xdr:row>35</xdr:row>
      <xdr:rowOff>85725</xdr:rowOff>
    </xdr:to>
    <xdr:sp macro="" textlink="">
      <xdr:nvSpPr>
        <xdr:cNvPr id="3" name="TextBox 2">
          <a:extLst>
            <a:ext uri="{FF2B5EF4-FFF2-40B4-BE49-F238E27FC236}">
              <a16:creationId xmlns:a16="http://schemas.microsoft.com/office/drawing/2014/main" id="{A57B26CD-D9B7-4734-98AB-D09D1E2096E8}"/>
            </a:ext>
          </a:extLst>
        </xdr:cNvPr>
        <xdr:cNvSpPr txBox="1"/>
      </xdr:nvSpPr>
      <xdr:spPr>
        <a:xfrm>
          <a:off x="6496050" y="5991225"/>
          <a:ext cx="5495925" cy="1028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Sales in general drop have</a:t>
          </a:r>
          <a:r>
            <a:rPr lang="en-GB" sz="1100" baseline="0"/>
            <a:t> an increase from March 2007 - March 2008, then dropped March 2008 - March 2009, then a steady increase from March 2010 - March 2017. Then a sudden drop in sales from March 2017-March 2018.</a:t>
          </a:r>
          <a:endParaRPr lang="en-GB" sz="1100"/>
        </a:p>
      </xdr:txBody>
    </xdr:sp>
    <xdr:clientData/>
  </xdr:twoCellAnchor>
  <xdr:twoCellAnchor>
    <xdr:from>
      <xdr:col>9</xdr:col>
      <xdr:colOff>28575</xdr:colOff>
      <xdr:row>36</xdr:row>
      <xdr:rowOff>133350</xdr:rowOff>
    </xdr:from>
    <xdr:to>
      <xdr:col>18</xdr:col>
      <xdr:colOff>38100</xdr:colOff>
      <xdr:row>38</xdr:row>
      <xdr:rowOff>161925</xdr:rowOff>
    </xdr:to>
    <xdr:sp macro="" textlink="">
      <xdr:nvSpPr>
        <xdr:cNvPr id="4" name="TextBox 3">
          <a:extLst>
            <a:ext uri="{FF2B5EF4-FFF2-40B4-BE49-F238E27FC236}">
              <a16:creationId xmlns:a16="http://schemas.microsoft.com/office/drawing/2014/main" id="{E3A44E30-376F-4B7E-8C57-E6F5F2064C38}"/>
            </a:ext>
          </a:extLst>
        </xdr:cNvPr>
        <xdr:cNvSpPr txBox="1"/>
      </xdr:nvSpPr>
      <xdr:spPr>
        <a:xfrm>
          <a:off x="6486525" y="7258050"/>
          <a:ext cx="5495925" cy="409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Sudden drop in sales from March 2017-March 2018.</a:t>
          </a:r>
          <a:endParaRPr lang="en-GB" sz="1100"/>
        </a:p>
      </xdr:txBody>
    </xdr:sp>
    <xdr:clientData/>
  </xdr:twoCellAnchor>
  <xdr:twoCellAnchor>
    <xdr:from>
      <xdr:col>8</xdr:col>
      <xdr:colOff>600075</xdr:colOff>
      <xdr:row>39</xdr:row>
      <xdr:rowOff>161925</xdr:rowOff>
    </xdr:from>
    <xdr:to>
      <xdr:col>18</xdr:col>
      <xdr:colOff>0</xdr:colOff>
      <xdr:row>47</xdr:row>
      <xdr:rowOff>180975</xdr:rowOff>
    </xdr:to>
    <xdr:sp macro="" textlink="">
      <xdr:nvSpPr>
        <xdr:cNvPr id="5" name="TextBox 4">
          <a:extLst>
            <a:ext uri="{FF2B5EF4-FFF2-40B4-BE49-F238E27FC236}">
              <a16:creationId xmlns:a16="http://schemas.microsoft.com/office/drawing/2014/main" id="{844F6232-EC1C-4790-9430-3DCA93A498A0}"/>
            </a:ext>
          </a:extLst>
        </xdr:cNvPr>
        <xdr:cNvSpPr txBox="1"/>
      </xdr:nvSpPr>
      <xdr:spPr>
        <a:xfrm>
          <a:off x="6448425" y="7858125"/>
          <a:ext cx="5495925" cy="1543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SMMT also says that consumer confidence has been hit. In the UK, as politicians have become more focused on air quality, potential customers have become more worried about restrictions on diesel cars.  The Volkswagen scandal showed that many diesel cars were producing higher levels of nitrogen oxides, NOx, on the road, than in laboratory tests. </a:t>
          </a:r>
        </a:p>
        <a:p>
          <a:endParaRPr lang="en-GB" sz="1100"/>
        </a:p>
        <a:p>
          <a:r>
            <a:rPr lang="en-GB" sz="1100"/>
            <a:t>Further</a:t>
          </a:r>
          <a:r>
            <a:rPr lang="en-GB" sz="1100" baseline="0"/>
            <a:t> information: </a:t>
          </a:r>
          <a:endParaRPr lang="en-GB" sz="1100"/>
        </a:p>
        <a:p>
          <a:endParaRPr lang="en-GB" sz="1100"/>
        </a:p>
        <a:p>
          <a:r>
            <a:rPr lang="en-GB" sz="1100"/>
            <a:t>https://www.bbc.co.uk/news/business-43655703 (checked 13/8/19)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25"/>
  <sheetViews>
    <sheetView workbookViewId="0"/>
  </sheetViews>
  <sheetFormatPr defaultRowHeight="15" x14ac:dyDescent="0.25"/>
  <sheetData>
    <row r="1" spans="1:17" x14ac:dyDescent="0.25">
      <c r="A1" s="42" t="s">
        <v>55</v>
      </c>
    </row>
    <row r="5" spans="1:17" x14ac:dyDescent="0.25">
      <c r="B5">
        <v>68</v>
      </c>
      <c r="C5">
        <v>64</v>
      </c>
      <c r="D5">
        <v>75</v>
      </c>
      <c r="E5">
        <v>82</v>
      </c>
      <c r="F5">
        <v>68</v>
      </c>
      <c r="G5">
        <v>60</v>
      </c>
      <c r="H5">
        <v>62</v>
      </c>
      <c r="I5">
        <v>88</v>
      </c>
      <c r="J5">
        <v>76</v>
      </c>
      <c r="K5">
        <v>93</v>
      </c>
      <c r="L5">
        <v>73</v>
      </c>
      <c r="M5">
        <v>79</v>
      </c>
      <c r="N5">
        <v>88</v>
      </c>
      <c r="O5">
        <v>73</v>
      </c>
      <c r="P5">
        <v>60</v>
      </c>
      <c r="Q5">
        <v>93</v>
      </c>
    </row>
    <row r="6" spans="1:17" x14ac:dyDescent="0.25">
      <c r="B6">
        <v>71</v>
      </c>
      <c r="C6">
        <v>59</v>
      </c>
      <c r="D6">
        <v>85</v>
      </c>
      <c r="E6">
        <v>75</v>
      </c>
      <c r="F6">
        <v>61</v>
      </c>
      <c r="G6">
        <v>65</v>
      </c>
      <c r="H6">
        <v>75</v>
      </c>
      <c r="I6">
        <v>87</v>
      </c>
      <c r="J6">
        <v>74</v>
      </c>
      <c r="K6">
        <v>62</v>
      </c>
      <c r="L6">
        <v>95</v>
      </c>
      <c r="M6">
        <v>78</v>
      </c>
      <c r="N6">
        <v>63</v>
      </c>
      <c r="O6">
        <v>72</v>
      </c>
      <c r="P6">
        <v>66</v>
      </c>
      <c r="Q6">
        <v>78</v>
      </c>
    </row>
    <row r="7" spans="1:17" x14ac:dyDescent="0.25">
      <c r="B7">
        <v>82</v>
      </c>
      <c r="C7">
        <v>75</v>
      </c>
      <c r="D7">
        <v>94</v>
      </c>
      <c r="E7">
        <v>77</v>
      </c>
      <c r="F7">
        <v>69</v>
      </c>
      <c r="G7">
        <v>74</v>
      </c>
      <c r="H7">
        <v>68</v>
      </c>
      <c r="I7">
        <v>60</v>
      </c>
      <c r="J7">
        <v>96</v>
      </c>
      <c r="K7">
        <v>78</v>
      </c>
      <c r="L7">
        <v>89</v>
      </c>
      <c r="M7">
        <v>61</v>
      </c>
      <c r="N7">
        <v>75</v>
      </c>
      <c r="O7">
        <v>95</v>
      </c>
      <c r="P7">
        <v>60</v>
      </c>
      <c r="Q7">
        <v>79</v>
      </c>
    </row>
    <row r="8" spans="1:17" x14ac:dyDescent="0.25">
      <c r="B8">
        <v>83</v>
      </c>
      <c r="C8">
        <v>71</v>
      </c>
      <c r="D8">
        <v>79</v>
      </c>
      <c r="E8">
        <v>62</v>
      </c>
      <c r="F8">
        <v>67</v>
      </c>
      <c r="G8">
        <v>97</v>
      </c>
      <c r="H8">
        <v>78</v>
      </c>
      <c r="I8">
        <v>85</v>
      </c>
      <c r="J8">
        <v>76</v>
      </c>
      <c r="K8">
        <v>65</v>
      </c>
      <c r="L8">
        <v>71</v>
      </c>
      <c r="M8">
        <v>75</v>
      </c>
      <c r="N8">
        <v>65</v>
      </c>
      <c r="O8">
        <v>80</v>
      </c>
      <c r="P8">
        <v>73</v>
      </c>
      <c r="Q8">
        <v>57</v>
      </c>
    </row>
    <row r="9" spans="1:17" x14ac:dyDescent="0.25">
      <c r="B9">
        <v>88</v>
      </c>
      <c r="C9">
        <v>78</v>
      </c>
      <c r="D9">
        <v>62</v>
      </c>
      <c r="E9">
        <v>76</v>
      </c>
      <c r="F9">
        <v>53</v>
      </c>
      <c r="G9">
        <v>74</v>
      </c>
      <c r="H9">
        <v>86</v>
      </c>
      <c r="I9">
        <v>67</v>
      </c>
      <c r="J9">
        <v>73</v>
      </c>
      <c r="K9">
        <v>81</v>
      </c>
      <c r="L9">
        <v>72</v>
      </c>
      <c r="M9">
        <v>63</v>
      </c>
      <c r="N9">
        <v>76</v>
      </c>
      <c r="O9">
        <v>75</v>
      </c>
      <c r="P9">
        <v>85</v>
      </c>
      <c r="Q9">
        <v>77</v>
      </c>
    </row>
    <row r="12" spans="1:17" ht="15.75" thickBot="1" x14ac:dyDescent="0.3"/>
    <row r="13" spans="1:17" x14ac:dyDescent="0.25">
      <c r="B13" t="s">
        <v>0</v>
      </c>
      <c r="F13" s="1" t="s">
        <v>1</v>
      </c>
      <c r="G13" s="1" t="s">
        <v>2</v>
      </c>
      <c r="J13" s="3" t="s">
        <v>6</v>
      </c>
      <c r="K13" t="s">
        <v>2</v>
      </c>
    </row>
    <row r="14" spans="1:17" x14ac:dyDescent="0.25">
      <c r="B14">
        <v>49.5</v>
      </c>
      <c r="F14">
        <v>49.5</v>
      </c>
      <c r="G14">
        <v>0</v>
      </c>
      <c r="J14" s="3"/>
    </row>
    <row r="15" spans="1:17" x14ac:dyDescent="0.25">
      <c r="B15">
        <v>54.5</v>
      </c>
      <c r="F15">
        <v>54.5</v>
      </c>
      <c r="G15">
        <v>1</v>
      </c>
      <c r="J15" s="3" t="s">
        <v>7</v>
      </c>
      <c r="K15">
        <v>1</v>
      </c>
    </row>
    <row r="16" spans="1:17" x14ac:dyDescent="0.25">
      <c r="B16">
        <v>59.5</v>
      </c>
      <c r="F16">
        <v>59.5</v>
      </c>
      <c r="G16">
        <v>2</v>
      </c>
      <c r="J16" s="3" t="s">
        <v>8</v>
      </c>
      <c r="K16">
        <v>2</v>
      </c>
    </row>
    <row r="17" spans="2:11" x14ac:dyDescent="0.25">
      <c r="B17">
        <v>64.5</v>
      </c>
      <c r="F17">
        <v>64.5</v>
      </c>
      <c r="G17">
        <v>13</v>
      </c>
      <c r="J17" s="3" t="s">
        <v>9</v>
      </c>
      <c r="K17">
        <v>13</v>
      </c>
    </row>
    <row r="18" spans="2:11" x14ac:dyDescent="0.25">
      <c r="B18">
        <v>69.5</v>
      </c>
      <c r="F18">
        <v>69.5</v>
      </c>
      <c r="G18">
        <v>10</v>
      </c>
      <c r="J18" s="3" t="s">
        <v>10</v>
      </c>
      <c r="K18">
        <v>10</v>
      </c>
    </row>
    <row r="19" spans="2:11" x14ac:dyDescent="0.25">
      <c r="B19">
        <v>74.5</v>
      </c>
      <c r="F19">
        <v>74.5</v>
      </c>
      <c r="G19">
        <v>12</v>
      </c>
      <c r="J19" s="3" t="s">
        <v>11</v>
      </c>
      <c r="K19">
        <v>12</v>
      </c>
    </row>
    <row r="20" spans="2:11" x14ac:dyDescent="0.25">
      <c r="B20">
        <v>79.5</v>
      </c>
      <c r="F20">
        <v>79.5</v>
      </c>
      <c r="G20">
        <v>21</v>
      </c>
      <c r="J20" s="3" t="s">
        <v>12</v>
      </c>
      <c r="K20">
        <v>21</v>
      </c>
    </row>
    <row r="21" spans="2:11" x14ac:dyDescent="0.25">
      <c r="B21">
        <v>84.5</v>
      </c>
      <c r="F21">
        <v>84.5</v>
      </c>
      <c r="G21">
        <v>5</v>
      </c>
      <c r="J21" s="3" t="s">
        <v>13</v>
      </c>
      <c r="K21">
        <v>5</v>
      </c>
    </row>
    <row r="22" spans="2:11" x14ac:dyDescent="0.25">
      <c r="B22">
        <v>89.5</v>
      </c>
      <c r="F22">
        <v>89.5</v>
      </c>
      <c r="G22">
        <v>9</v>
      </c>
      <c r="J22" s="3" t="s">
        <v>14</v>
      </c>
      <c r="K22">
        <v>9</v>
      </c>
    </row>
    <row r="23" spans="2:11" x14ac:dyDescent="0.25">
      <c r="B23">
        <v>94.5</v>
      </c>
      <c r="F23">
        <v>94.5</v>
      </c>
      <c r="G23">
        <v>3</v>
      </c>
      <c r="J23" s="3" t="s">
        <v>15</v>
      </c>
      <c r="K23">
        <v>3</v>
      </c>
    </row>
    <row r="24" spans="2:11" x14ac:dyDescent="0.25">
      <c r="B24">
        <v>99.5</v>
      </c>
      <c r="F24">
        <v>99.5</v>
      </c>
      <c r="G24">
        <v>4</v>
      </c>
      <c r="J24" s="3" t="s">
        <v>16</v>
      </c>
      <c r="K24">
        <v>4</v>
      </c>
    </row>
    <row r="25" spans="2:11" ht="15.75" thickBot="1" x14ac:dyDescent="0.3">
      <c r="F25" s="2" t="s">
        <v>3</v>
      </c>
      <c r="G25" s="2">
        <v>0</v>
      </c>
    </row>
  </sheetData>
  <printOptions headings="1" gridLines="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12"/>
  <sheetViews>
    <sheetView workbookViewId="0"/>
  </sheetViews>
  <sheetFormatPr defaultColWidth="8.85546875" defaultRowHeight="15" x14ac:dyDescent="0.25"/>
  <cols>
    <col min="1" max="1" width="12.28515625" style="43" customWidth="1"/>
    <col min="2" max="2" width="24.28515625" style="43" customWidth="1"/>
    <col min="3" max="3" width="22" style="43" customWidth="1"/>
    <col min="4" max="4" width="29.28515625" style="43" customWidth="1"/>
    <col min="5" max="16384" width="8.85546875" style="43"/>
  </cols>
  <sheetData>
    <row r="1" spans="1:4" x14ac:dyDescent="0.25">
      <c r="A1" s="42" t="s">
        <v>56</v>
      </c>
    </row>
    <row r="4" spans="1:4" x14ac:dyDescent="0.25">
      <c r="B4" s="54" t="s">
        <v>17</v>
      </c>
      <c r="C4" s="54"/>
      <c r="D4" s="54"/>
    </row>
    <row r="5" spans="1:4" x14ac:dyDescent="0.25">
      <c r="B5" s="44" t="s">
        <v>18</v>
      </c>
      <c r="C5" s="9" t="s">
        <v>19</v>
      </c>
      <c r="D5" s="9" t="s">
        <v>20</v>
      </c>
    </row>
    <row r="6" spans="1:4" x14ac:dyDescent="0.25">
      <c r="B6" s="44" t="s">
        <v>21</v>
      </c>
      <c r="C6" s="9">
        <v>1.1000000000000001</v>
      </c>
      <c r="D6" s="9">
        <v>0.1</v>
      </c>
    </row>
    <row r="7" spans="1:4" x14ac:dyDescent="0.25">
      <c r="B7" s="44" t="s">
        <v>22</v>
      </c>
      <c r="C7" s="9">
        <v>2</v>
      </c>
      <c r="D7" s="9">
        <v>2.7</v>
      </c>
    </row>
    <row r="8" spans="1:4" x14ac:dyDescent="0.25">
      <c r="B8" s="44" t="s">
        <v>23</v>
      </c>
      <c r="C8" s="9">
        <v>6.8</v>
      </c>
      <c r="D8" s="9">
        <v>0.3</v>
      </c>
    </row>
    <row r="9" spans="1:4" x14ac:dyDescent="0.25">
      <c r="B9" s="44" t="s">
        <v>24</v>
      </c>
      <c r="C9" s="9">
        <v>0.9</v>
      </c>
      <c r="D9" s="9">
        <v>3.7</v>
      </c>
    </row>
    <row r="10" spans="1:4" x14ac:dyDescent="0.25">
      <c r="B10" s="44" t="s">
        <v>25</v>
      </c>
      <c r="C10" s="9">
        <v>1.2</v>
      </c>
      <c r="D10" s="9">
        <v>0.2</v>
      </c>
    </row>
    <row r="11" spans="1:4" x14ac:dyDescent="0.25">
      <c r="B11" s="44" t="s">
        <v>26</v>
      </c>
      <c r="C11" s="9">
        <v>16.5</v>
      </c>
      <c r="D11" s="9">
        <v>0.8</v>
      </c>
    </row>
    <row r="12" spans="1:4" x14ac:dyDescent="0.25">
      <c r="B12" s="44" t="s">
        <v>27</v>
      </c>
      <c r="C12" s="9">
        <v>28.5</v>
      </c>
      <c r="D12" s="9">
        <v>7.8</v>
      </c>
    </row>
  </sheetData>
  <mergeCells count="1">
    <mergeCell ref="B4:D4"/>
  </mergeCells>
  <printOptions headings="1" gridLines="1"/>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C8"/>
  <sheetViews>
    <sheetView workbookViewId="0"/>
  </sheetViews>
  <sheetFormatPr defaultColWidth="8.85546875" defaultRowHeight="15" x14ac:dyDescent="0.25"/>
  <cols>
    <col min="1" max="1" width="8.85546875" style="43"/>
    <col min="2" max="2" width="17.140625" style="43" customWidth="1"/>
    <col min="3" max="3" width="18.140625" style="43" customWidth="1"/>
    <col min="4" max="16384" width="8.85546875" style="43"/>
  </cols>
  <sheetData>
    <row r="1" spans="1:3" x14ac:dyDescent="0.25">
      <c r="A1" s="42" t="s">
        <v>57</v>
      </c>
    </row>
    <row r="4" spans="1:3" ht="30" x14ac:dyDescent="0.25">
      <c r="B4" s="9" t="s">
        <v>28</v>
      </c>
      <c r="C4" s="9" t="s">
        <v>29</v>
      </c>
    </row>
    <row r="5" spans="1:3" x14ac:dyDescent="0.25">
      <c r="B5" s="9" t="s">
        <v>30</v>
      </c>
      <c r="C5" s="9">
        <v>1800</v>
      </c>
    </row>
    <row r="6" spans="1:3" x14ac:dyDescent="0.25">
      <c r="B6" s="9" t="s">
        <v>31</v>
      </c>
      <c r="C6" s="9">
        <v>900</v>
      </c>
    </row>
    <row r="7" spans="1:3" x14ac:dyDescent="0.25">
      <c r="B7" s="9" t="s">
        <v>32</v>
      </c>
      <c r="C7" s="9">
        <v>300</v>
      </c>
    </row>
    <row r="8" spans="1:3" x14ac:dyDescent="0.25">
      <c r="B8" s="9" t="s">
        <v>4</v>
      </c>
      <c r="C8" s="9">
        <v>600</v>
      </c>
    </row>
  </sheetData>
  <printOptions headings="1" gridLines="1"/>
  <pageMargins left="0.70866141732283472" right="0.70866141732283472" top="0.74803149606299213" bottom="0.74803149606299213" header="0.31496062992125984" footer="0.31496062992125984"/>
  <pageSetup paperSize="9" scale="93"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C8"/>
  <sheetViews>
    <sheetView workbookViewId="0"/>
  </sheetViews>
  <sheetFormatPr defaultColWidth="9.140625" defaultRowHeight="15" x14ac:dyDescent="0.25"/>
  <cols>
    <col min="1" max="16384" width="9.140625" style="43"/>
  </cols>
  <sheetData>
    <row r="1" spans="1:3" x14ac:dyDescent="0.25">
      <c r="A1" s="42" t="s">
        <v>58</v>
      </c>
    </row>
    <row r="4" spans="1:3" x14ac:dyDescent="0.25">
      <c r="C4" s="45" t="s">
        <v>33</v>
      </c>
    </row>
    <row r="5" spans="1:3" x14ac:dyDescent="0.25">
      <c r="B5" s="44" t="s">
        <v>34</v>
      </c>
      <c r="C5" s="44">
        <v>2045</v>
      </c>
    </row>
    <row r="6" spans="1:3" x14ac:dyDescent="0.25">
      <c r="B6" s="44" t="s">
        <v>35</v>
      </c>
      <c r="C6" s="44">
        <v>4238</v>
      </c>
    </row>
    <row r="7" spans="1:3" x14ac:dyDescent="0.25">
      <c r="B7" s="44" t="s">
        <v>36</v>
      </c>
      <c r="C7" s="44">
        <v>8605</v>
      </c>
    </row>
    <row r="8" spans="1:3" x14ac:dyDescent="0.25">
      <c r="B8" s="44" t="s">
        <v>37</v>
      </c>
      <c r="C8" s="44">
        <v>12012</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23"/>
  <sheetViews>
    <sheetView workbookViewId="0"/>
  </sheetViews>
  <sheetFormatPr defaultColWidth="8.85546875" defaultRowHeight="15" x14ac:dyDescent="0.25"/>
  <cols>
    <col min="1" max="1" width="8.85546875" style="43"/>
    <col min="2" max="2" width="10.7109375" style="43" customWidth="1"/>
    <col min="3" max="3" width="11.7109375" style="43" customWidth="1"/>
    <col min="4" max="16384" width="8.85546875" style="43"/>
  </cols>
  <sheetData>
    <row r="1" spans="1:17" x14ac:dyDescent="0.25">
      <c r="A1" s="42" t="s">
        <v>59</v>
      </c>
    </row>
    <row r="5" spans="1:17" x14ac:dyDescent="0.25">
      <c r="B5" s="46">
        <v>68</v>
      </c>
      <c r="C5" s="46">
        <v>64</v>
      </c>
      <c r="D5" s="46">
        <v>75</v>
      </c>
      <c r="E5" s="46">
        <v>82</v>
      </c>
      <c r="F5" s="46">
        <v>68</v>
      </c>
      <c r="G5" s="46">
        <v>60</v>
      </c>
      <c r="H5" s="46">
        <v>62</v>
      </c>
      <c r="I5" s="46">
        <v>88</v>
      </c>
      <c r="J5" s="46">
        <v>76</v>
      </c>
      <c r="K5" s="46">
        <v>93</v>
      </c>
      <c r="L5" s="46">
        <v>73</v>
      </c>
      <c r="M5" s="46">
        <v>79</v>
      </c>
      <c r="N5" s="46">
        <v>88</v>
      </c>
      <c r="O5" s="46">
        <v>73</v>
      </c>
      <c r="P5" s="46">
        <v>60</v>
      </c>
      <c r="Q5" s="46">
        <v>93</v>
      </c>
    </row>
    <row r="6" spans="1:17" x14ac:dyDescent="0.25">
      <c r="B6" s="46">
        <v>71</v>
      </c>
      <c r="C6" s="46">
        <v>59</v>
      </c>
      <c r="D6" s="46">
        <v>85</v>
      </c>
      <c r="E6" s="46">
        <v>75</v>
      </c>
      <c r="F6" s="46">
        <v>61</v>
      </c>
      <c r="G6" s="46">
        <v>65</v>
      </c>
      <c r="H6" s="46">
        <v>75</v>
      </c>
      <c r="I6" s="46">
        <v>87</v>
      </c>
      <c r="J6" s="46">
        <v>74</v>
      </c>
      <c r="K6" s="46">
        <v>62</v>
      </c>
      <c r="L6" s="46">
        <v>95</v>
      </c>
      <c r="M6" s="46">
        <v>78</v>
      </c>
      <c r="N6" s="46">
        <v>63</v>
      </c>
      <c r="O6" s="46">
        <v>72</v>
      </c>
      <c r="P6" s="46">
        <v>66</v>
      </c>
      <c r="Q6" s="46">
        <v>78</v>
      </c>
    </row>
    <row r="7" spans="1:17" x14ac:dyDescent="0.25">
      <c r="B7" s="46">
        <v>82</v>
      </c>
      <c r="C7" s="46">
        <v>75</v>
      </c>
      <c r="D7" s="46">
        <v>94</v>
      </c>
      <c r="E7" s="46">
        <v>77</v>
      </c>
      <c r="F7" s="46">
        <v>69</v>
      </c>
      <c r="G7" s="46">
        <v>74</v>
      </c>
      <c r="H7" s="46">
        <v>68</v>
      </c>
      <c r="I7" s="46">
        <v>60</v>
      </c>
      <c r="J7" s="46">
        <v>96</v>
      </c>
      <c r="K7" s="46">
        <v>78</v>
      </c>
      <c r="L7" s="46">
        <v>89</v>
      </c>
      <c r="M7" s="46">
        <v>61</v>
      </c>
      <c r="N7" s="46">
        <v>75</v>
      </c>
      <c r="O7" s="46">
        <v>95</v>
      </c>
      <c r="P7" s="46">
        <v>60</v>
      </c>
      <c r="Q7" s="46">
        <v>79</v>
      </c>
    </row>
    <row r="8" spans="1:17" x14ac:dyDescent="0.25">
      <c r="B8" s="46">
        <v>83</v>
      </c>
      <c r="C8" s="46">
        <v>71</v>
      </c>
      <c r="D8" s="46">
        <v>79</v>
      </c>
      <c r="E8" s="46">
        <v>62</v>
      </c>
      <c r="F8" s="46">
        <v>67</v>
      </c>
      <c r="G8" s="46">
        <v>97</v>
      </c>
      <c r="H8" s="46">
        <v>78</v>
      </c>
      <c r="I8" s="46">
        <v>85</v>
      </c>
      <c r="J8" s="46">
        <v>76</v>
      </c>
      <c r="K8" s="46">
        <v>65</v>
      </c>
      <c r="L8" s="46">
        <v>71</v>
      </c>
      <c r="M8" s="46">
        <v>75</v>
      </c>
      <c r="N8" s="46">
        <v>65</v>
      </c>
      <c r="O8" s="46">
        <v>80</v>
      </c>
      <c r="P8" s="46">
        <v>73</v>
      </c>
      <c r="Q8" s="46">
        <v>57</v>
      </c>
    </row>
    <row r="9" spans="1:17" x14ac:dyDescent="0.25">
      <c r="B9" s="46">
        <v>88</v>
      </c>
      <c r="C9" s="46">
        <v>78</v>
      </c>
      <c r="D9" s="46">
        <v>62</v>
      </c>
      <c r="E9" s="46">
        <v>76</v>
      </c>
      <c r="F9" s="46">
        <v>53</v>
      </c>
      <c r="G9" s="46">
        <v>74</v>
      </c>
      <c r="H9" s="46">
        <v>86</v>
      </c>
      <c r="I9" s="46">
        <v>67</v>
      </c>
      <c r="J9" s="46">
        <v>73</v>
      </c>
      <c r="K9" s="46">
        <v>81</v>
      </c>
      <c r="L9" s="46">
        <v>72</v>
      </c>
      <c r="M9" s="46">
        <v>63</v>
      </c>
      <c r="N9" s="46">
        <v>76</v>
      </c>
      <c r="O9" s="46">
        <v>75</v>
      </c>
      <c r="P9" s="46">
        <v>85</v>
      </c>
      <c r="Q9" s="46">
        <v>77</v>
      </c>
    </row>
    <row r="13" spans="1:17" x14ac:dyDescent="0.25">
      <c r="B13" s="47" t="s">
        <v>6</v>
      </c>
      <c r="C13" s="47" t="s">
        <v>2</v>
      </c>
    </row>
    <row r="14" spans="1:17" x14ac:dyDescent="0.25">
      <c r="B14" s="47" t="s">
        <v>7</v>
      </c>
      <c r="C14" s="47">
        <v>1</v>
      </c>
    </row>
    <row r="15" spans="1:17" x14ac:dyDescent="0.25">
      <c r="B15" s="47" t="s">
        <v>8</v>
      </c>
      <c r="C15" s="47">
        <v>2</v>
      </c>
    </row>
    <row r="16" spans="1:17" x14ac:dyDescent="0.25">
      <c r="B16" s="47" t="s">
        <v>9</v>
      </c>
      <c r="C16" s="47">
        <v>13</v>
      </c>
    </row>
    <row r="17" spans="2:3" x14ac:dyDescent="0.25">
      <c r="B17" s="47" t="s">
        <v>10</v>
      </c>
      <c r="C17" s="47">
        <v>10</v>
      </c>
    </row>
    <row r="18" spans="2:3" x14ac:dyDescent="0.25">
      <c r="B18" s="47" t="s">
        <v>11</v>
      </c>
      <c r="C18" s="47">
        <v>12</v>
      </c>
    </row>
    <row r="19" spans="2:3" x14ac:dyDescent="0.25">
      <c r="B19" s="47" t="s">
        <v>12</v>
      </c>
      <c r="C19" s="47">
        <v>21</v>
      </c>
    </row>
    <row r="20" spans="2:3" x14ac:dyDescent="0.25">
      <c r="B20" s="47" t="s">
        <v>13</v>
      </c>
      <c r="C20" s="47">
        <v>5</v>
      </c>
    </row>
    <row r="21" spans="2:3" x14ac:dyDescent="0.25">
      <c r="B21" s="47" t="s">
        <v>14</v>
      </c>
      <c r="C21" s="47">
        <v>9</v>
      </c>
    </row>
    <row r="22" spans="2:3" x14ac:dyDescent="0.25">
      <c r="B22" s="47" t="s">
        <v>15</v>
      </c>
      <c r="C22" s="47">
        <v>3</v>
      </c>
    </row>
    <row r="23" spans="2:3" x14ac:dyDescent="0.25">
      <c r="B23" s="47" t="s">
        <v>16</v>
      </c>
      <c r="C23" s="47">
        <v>4</v>
      </c>
    </row>
  </sheetData>
  <printOptions headings="1" gridLines="1"/>
  <pageMargins left="0.70866141732283472" right="0.70866141732283472" top="0.74803149606299213" bottom="0.74803149606299213" header="0.31496062992125984" footer="0.31496062992125984"/>
  <pageSetup paperSize="9" scale="68"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21"/>
  <sheetViews>
    <sheetView workbookViewId="0"/>
  </sheetViews>
  <sheetFormatPr defaultColWidth="8.85546875" defaultRowHeight="15" x14ac:dyDescent="0.25"/>
  <cols>
    <col min="1" max="1" width="8.85546875" style="43"/>
    <col min="2" max="2" width="10.85546875" style="43" customWidth="1"/>
    <col min="3" max="3" width="11.42578125" style="43" customWidth="1"/>
    <col min="4" max="16384" width="8.85546875" style="43"/>
  </cols>
  <sheetData>
    <row r="1" spans="1:11" x14ac:dyDescent="0.25">
      <c r="A1" s="42" t="s">
        <v>60</v>
      </c>
    </row>
    <row r="5" spans="1:11" x14ac:dyDescent="0.25">
      <c r="B5" s="48">
        <v>16.91</v>
      </c>
      <c r="C5" s="48">
        <v>9.65</v>
      </c>
      <c r="D5" s="48">
        <v>22.68</v>
      </c>
      <c r="E5" s="48">
        <v>12.45</v>
      </c>
      <c r="F5" s="48">
        <v>18.239999999999998</v>
      </c>
      <c r="G5" s="48">
        <v>11.79</v>
      </c>
      <c r="H5" s="48">
        <v>6.48</v>
      </c>
      <c r="I5" s="48">
        <v>12.93</v>
      </c>
      <c r="J5" s="48">
        <v>7.25</v>
      </c>
      <c r="K5" s="48">
        <v>13.02</v>
      </c>
    </row>
    <row r="6" spans="1:11" x14ac:dyDescent="0.25">
      <c r="B6" s="48">
        <v>8.1</v>
      </c>
      <c r="C6" s="48">
        <v>3.25</v>
      </c>
      <c r="D6" s="48">
        <v>9</v>
      </c>
      <c r="E6" s="48">
        <v>9.9</v>
      </c>
      <c r="F6" s="48">
        <v>12.87</v>
      </c>
      <c r="G6" s="48">
        <v>17.5</v>
      </c>
      <c r="H6" s="48">
        <v>10.050000000000001</v>
      </c>
      <c r="I6" s="48">
        <v>27.43</v>
      </c>
      <c r="J6" s="48">
        <v>16.010000000000002</v>
      </c>
      <c r="K6" s="48">
        <v>6.63</v>
      </c>
    </row>
    <row r="7" spans="1:11" x14ac:dyDescent="0.25">
      <c r="B7" s="48">
        <v>14.73</v>
      </c>
      <c r="C7" s="48">
        <v>8.59</v>
      </c>
      <c r="D7" s="48">
        <v>6.5</v>
      </c>
      <c r="E7" s="48">
        <v>20.350000000000001</v>
      </c>
      <c r="F7" s="48">
        <v>8.84</v>
      </c>
      <c r="G7" s="48">
        <v>13.45</v>
      </c>
      <c r="H7" s="48">
        <v>18.75</v>
      </c>
      <c r="I7" s="48">
        <v>24.1</v>
      </c>
      <c r="J7" s="48">
        <v>13.57</v>
      </c>
      <c r="K7" s="48">
        <v>9.18</v>
      </c>
    </row>
    <row r="8" spans="1:11" x14ac:dyDescent="0.25">
      <c r="B8" s="48">
        <v>9.5</v>
      </c>
      <c r="C8" s="48">
        <v>7.14</v>
      </c>
      <c r="D8" s="48">
        <v>10.41</v>
      </c>
      <c r="E8" s="48">
        <v>12.8</v>
      </c>
      <c r="F8" s="48">
        <v>32.090000000000003</v>
      </c>
      <c r="G8" s="48">
        <v>6.74</v>
      </c>
      <c r="H8" s="48">
        <v>11.38</v>
      </c>
      <c r="I8" s="48">
        <v>17.95</v>
      </c>
      <c r="J8" s="48">
        <v>7.25</v>
      </c>
      <c r="K8" s="48">
        <v>4.32</v>
      </c>
    </row>
    <row r="9" spans="1:11" x14ac:dyDescent="0.25">
      <c r="B9" s="48">
        <v>8.31</v>
      </c>
      <c r="C9" s="48">
        <v>6.5</v>
      </c>
      <c r="D9" s="48">
        <v>13.8</v>
      </c>
      <c r="E9" s="48">
        <v>9.8699999999999992</v>
      </c>
      <c r="F9" s="48">
        <v>6.29</v>
      </c>
      <c r="G9" s="48">
        <v>14.59</v>
      </c>
      <c r="H9" s="48">
        <v>19.25</v>
      </c>
      <c r="I9" s="48">
        <v>5.74</v>
      </c>
      <c r="J9" s="48">
        <v>4.95</v>
      </c>
      <c r="K9" s="48">
        <v>15.9</v>
      </c>
    </row>
    <row r="12" spans="1:11" x14ac:dyDescent="0.25">
      <c r="B12" s="47" t="s">
        <v>6</v>
      </c>
      <c r="C12" s="47" t="s">
        <v>2</v>
      </c>
    </row>
    <row r="13" spans="1:11" x14ac:dyDescent="0.25">
      <c r="B13" s="49" t="s">
        <v>38</v>
      </c>
      <c r="C13" s="47">
        <v>3</v>
      </c>
    </row>
    <row r="14" spans="1:11" x14ac:dyDescent="0.25">
      <c r="B14" s="49" t="s">
        <v>39</v>
      </c>
      <c r="C14" s="47">
        <v>22</v>
      </c>
      <c r="G14" s="50"/>
    </row>
    <row r="15" spans="1:11" x14ac:dyDescent="0.25">
      <c r="B15" s="49" t="s">
        <v>40</v>
      </c>
      <c r="C15" s="47">
        <v>12</v>
      </c>
      <c r="G15" s="50"/>
    </row>
    <row r="16" spans="1:11" x14ac:dyDescent="0.25">
      <c r="B16" s="49" t="s">
        <v>41</v>
      </c>
      <c r="C16" s="47">
        <v>9</v>
      </c>
      <c r="G16" s="50"/>
    </row>
    <row r="17" spans="2:7" x14ac:dyDescent="0.25">
      <c r="B17" s="49" t="s">
        <v>42</v>
      </c>
      <c r="C17" s="47">
        <v>2</v>
      </c>
      <c r="G17" s="50"/>
    </row>
    <row r="18" spans="2:7" x14ac:dyDescent="0.25">
      <c r="B18" s="49" t="s">
        <v>43</v>
      </c>
      <c r="C18" s="47">
        <v>1</v>
      </c>
      <c r="G18" s="50"/>
    </row>
    <row r="19" spans="2:7" x14ac:dyDescent="0.25">
      <c r="B19" s="49" t="s">
        <v>44</v>
      </c>
      <c r="C19" s="47">
        <v>1</v>
      </c>
      <c r="G19" s="50"/>
    </row>
    <row r="20" spans="2:7" x14ac:dyDescent="0.25">
      <c r="B20" s="51"/>
      <c r="C20" s="52"/>
      <c r="G20" s="50"/>
    </row>
    <row r="21" spans="2:7" x14ac:dyDescent="0.25">
      <c r="B21" s="53"/>
      <c r="C21" s="53"/>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ignoredErrors>
    <ignoredError sqref="B15"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7418-A0AA-4716-91BD-7F0E42A58F18}">
  <dimension ref="A1:D13"/>
  <sheetViews>
    <sheetView workbookViewId="0"/>
  </sheetViews>
  <sheetFormatPr defaultRowHeight="15" x14ac:dyDescent="0.25"/>
  <cols>
    <col min="2" max="2" width="22.140625" customWidth="1"/>
    <col min="3" max="3" width="15.5703125" customWidth="1"/>
    <col min="4" max="4" width="17.42578125" customWidth="1"/>
  </cols>
  <sheetData>
    <row r="1" spans="1:4" x14ac:dyDescent="0.25">
      <c r="A1" t="s">
        <v>61</v>
      </c>
    </row>
    <row r="2" spans="1:4" ht="15.75" thickBot="1" x14ac:dyDescent="0.3"/>
    <row r="3" spans="1:4" ht="45.75" thickBot="1" x14ac:dyDescent="0.3">
      <c r="B3" s="38" t="s">
        <v>131</v>
      </c>
      <c r="C3" s="39" t="s">
        <v>142</v>
      </c>
      <c r="D3" s="39" t="s">
        <v>143</v>
      </c>
    </row>
    <row r="4" spans="1:4" ht="30.75" thickBot="1" x14ac:dyDescent="0.3">
      <c r="B4" s="40" t="s">
        <v>132</v>
      </c>
      <c r="C4" s="41">
        <v>31</v>
      </c>
      <c r="D4" s="41">
        <v>14</v>
      </c>
    </row>
    <row r="5" spans="1:4" ht="15.75" thickBot="1" x14ac:dyDescent="0.3">
      <c r="B5" s="40" t="s">
        <v>133</v>
      </c>
      <c r="C5" s="41">
        <v>32</v>
      </c>
      <c r="D5" s="41">
        <v>30</v>
      </c>
    </row>
    <row r="6" spans="1:4" ht="15.75" thickBot="1" x14ac:dyDescent="0.3">
      <c r="B6" s="40" t="s">
        <v>134</v>
      </c>
      <c r="C6" s="41">
        <v>30</v>
      </c>
      <c r="D6" s="41">
        <v>23</v>
      </c>
    </row>
    <row r="7" spans="1:4" ht="15.75" thickBot="1" x14ac:dyDescent="0.3">
      <c r="B7" s="40" t="s">
        <v>135</v>
      </c>
      <c r="C7" s="41">
        <v>46</v>
      </c>
      <c r="D7" s="41">
        <v>32</v>
      </c>
    </row>
    <row r="8" spans="1:4" ht="15.75" thickBot="1" x14ac:dyDescent="0.3">
      <c r="B8" s="40" t="s">
        <v>136</v>
      </c>
      <c r="C8" s="41">
        <v>30</v>
      </c>
      <c r="D8" s="41">
        <v>26</v>
      </c>
    </row>
    <row r="9" spans="1:4" ht="30.75" thickBot="1" x14ac:dyDescent="0.3">
      <c r="B9" s="40" t="s">
        <v>137</v>
      </c>
      <c r="C9" s="41">
        <v>19</v>
      </c>
      <c r="D9" s="41">
        <v>20</v>
      </c>
    </row>
    <row r="10" spans="1:4" ht="15.75" thickBot="1" x14ac:dyDescent="0.3">
      <c r="B10" s="40" t="s">
        <v>138</v>
      </c>
      <c r="C10" s="41">
        <v>35</v>
      </c>
      <c r="D10" s="41">
        <v>21</v>
      </c>
    </row>
    <row r="11" spans="1:4" ht="30.75" thickBot="1" x14ac:dyDescent="0.3">
      <c r="B11" s="40" t="s">
        <v>139</v>
      </c>
      <c r="C11" s="41">
        <v>40</v>
      </c>
      <c r="D11" s="41">
        <v>23</v>
      </c>
    </row>
    <row r="12" spans="1:4" ht="15.75" thickBot="1" x14ac:dyDescent="0.3">
      <c r="B12" s="40" t="s">
        <v>140</v>
      </c>
      <c r="C12" s="41">
        <v>46</v>
      </c>
      <c r="D12" s="41">
        <v>30</v>
      </c>
    </row>
    <row r="13" spans="1:4" ht="15.75" thickBot="1" x14ac:dyDescent="0.3">
      <c r="B13" s="40" t="s">
        <v>141</v>
      </c>
      <c r="C13" s="41">
        <v>57</v>
      </c>
      <c r="D13" s="41">
        <v>35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F20"/>
  <sheetViews>
    <sheetView workbookViewId="0"/>
  </sheetViews>
  <sheetFormatPr defaultColWidth="8.85546875" defaultRowHeight="15" x14ac:dyDescent="0.25"/>
  <cols>
    <col min="1" max="16384" width="8.85546875" style="43"/>
  </cols>
  <sheetData>
    <row r="1" spans="1:6" x14ac:dyDescent="0.25">
      <c r="A1" s="42" t="s">
        <v>62</v>
      </c>
    </row>
    <row r="6" spans="1:6" ht="30" x14ac:dyDescent="0.25">
      <c r="B6" s="9" t="s">
        <v>45</v>
      </c>
      <c r="C6" s="9" t="s">
        <v>46</v>
      </c>
      <c r="D6" s="9" t="s">
        <v>47</v>
      </c>
      <c r="E6" s="9" t="s">
        <v>48</v>
      </c>
      <c r="F6" s="9" t="s">
        <v>49</v>
      </c>
    </row>
    <row r="7" spans="1:6" x14ac:dyDescent="0.25">
      <c r="B7" s="9">
        <v>2017</v>
      </c>
      <c r="C7" s="9">
        <v>98.9</v>
      </c>
      <c r="D7" s="9">
        <v>191</v>
      </c>
      <c r="E7" s="9">
        <v>287.39999999999998</v>
      </c>
      <c r="F7" s="9">
        <v>123.2</v>
      </c>
    </row>
    <row r="8" spans="1:6" x14ac:dyDescent="0.25">
      <c r="B8" s="9">
        <v>2018</v>
      </c>
      <c r="C8" s="9">
        <v>113.4</v>
      </c>
      <c r="D8" s="9">
        <v>228.8</v>
      </c>
      <c r="E8" s="9">
        <v>316.2</v>
      </c>
      <c r="F8" s="9">
        <v>155.69999999999999</v>
      </c>
    </row>
    <row r="10" spans="1:6" x14ac:dyDescent="0.25">
      <c r="B10" s="43" t="s">
        <v>50</v>
      </c>
    </row>
    <row r="12" spans="1:6" x14ac:dyDescent="0.25">
      <c r="B12" s="47" t="s">
        <v>45</v>
      </c>
      <c r="C12" s="47" t="s">
        <v>51</v>
      </c>
      <c r="D12" s="47" t="s">
        <v>5</v>
      </c>
      <c r="E12" s="47" t="s">
        <v>52</v>
      </c>
    </row>
    <row r="13" spans="1:6" x14ac:dyDescent="0.25">
      <c r="B13" s="47">
        <v>2017</v>
      </c>
      <c r="C13" s="47">
        <v>1</v>
      </c>
      <c r="D13" s="47">
        <v>1</v>
      </c>
      <c r="E13" s="47">
        <f>C7</f>
        <v>98.9</v>
      </c>
    </row>
    <row r="14" spans="1:6" x14ac:dyDescent="0.25">
      <c r="B14" s="47"/>
      <c r="C14" s="47">
        <v>2</v>
      </c>
      <c r="D14" s="47">
        <v>2</v>
      </c>
      <c r="E14" s="47">
        <f>D7</f>
        <v>191</v>
      </c>
    </row>
    <row r="15" spans="1:6" x14ac:dyDescent="0.25">
      <c r="B15" s="47"/>
      <c r="C15" s="47">
        <v>3</v>
      </c>
      <c r="D15" s="47">
        <v>3</v>
      </c>
      <c r="E15" s="47">
        <f>E7</f>
        <v>287.39999999999998</v>
      </c>
    </row>
    <row r="16" spans="1:6" x14ac:dyDescent="0.25">
      <c r="B16" s="47"/>
      <c r="C16" s="47">
        <v>4</v>
      </c>
      <c r="D16" s="47">
        <v>4</v>
      </c>
      <c r="E16" s="47">
        <f>F7</f>
        <v>123.2</v>
      </c>
    </row>
    <row r="17" spans="2:5" x14ac:dyDescent="0.25">
      <c r="B17" s="47">
        <v>2018</v>
      </c>
      <c r="C17" s="47">
        <v>1</v>
      </c>
      <c r="D17" s="47">
        <v>5</v>
      </c>
      <c r="E17" s="47">
        <f>C8</f>
        <v>113.4</v>
      </c>
    </row>
    <row r="18" spans="2:5" x14ac:dyDescent="0.25">
      <c r="B18" s="47"/>
      <c r="C18" s="47">
        <v>2</v>
      </c>
      <c r="D18" s="47">
        <v>6</v>
      </c>
      <c r="E18" s="47">
        <f>D8</f>
        <v>228.8</v>
      </c>
    </row>
    <row r="19" spans="2:5" x14ac:dyDescent="0.25">
      <c r="B19" s="47"/>
      <c r="C19" s="47">
        <v>3</v>
      </c>
      <c r="D19" s="47">
        <v>7</v>
      </c>
      <c r="E19" s="47">
        <f>E8</f>
        <v>316.2</v>
      </c>
    </row>
    <row r="20" spans="2:5" x14ac:dyDescent="0.25">
      <c r="B20" s="47"/>
      <c r="C20" s="47">
        <v>4</v>
      </c>
      <c r="D20" s="47">
        <v>8</v>
      </c>
      <c r="E20" s="47">
        <f>F8</f>
        <v>155.69999999999999</v>
      </c>
    </row>
  </sheetData>
  <printOptions headings="1" gridLines="1"/>
  <pageMargins left="0.70866141732283472" right="0.70866141732283472" top="0.74803149606299213" bottom="0.74803149606299213" header="0.31496062992125984" footer="0.31496062992125984"/>
  <pageSetup paperSize="9" scale="77"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CD23-D351-40B0-B90B-ED65DFD9CDFC}">
  <sheetPr>
    <pageSetUpPr fitToPage="1"/>
  </sheetPr>
  <dimension ref="A1:M9"/>
  <sheetViews>
    <sheetView workbookViewId="0"/>
  </sheetViews>
  <sheetFormatPr defaultRowHeight="15" x14ac:dyDescent="0.25"/>
  <cols>
    <col min="8" max="8" width="13.5703125" customWidth="1"/>
    <col min="9" max="9" width="18.7109375" customWidth="1"/>
    <col min="10" max="10" width="11.85546875" customWidth="1"/>
  </cols>
  <sheetData>
    <row r="1" spans="1:13" x14ac:dyDescent="0.25">
      <c r="A1" t="s">
        <v>144</v>
      </c>
    </row>
    <row r="2" spans="1:13" ht="15.75" thickBot="1" x14ac:dyDescent="0.3"/>
    <row r="3" spans="1:13" ht="15.75" thickBot="1" x14ac:dyDescent="0.3">
      <c r="B3" s="10" t="s">
        <v>63</v>
      </c>
      <c r="C3" s="11" t="s">
        <v>64</v>
      </c>
      <c r="D3" s="11" t="s">
        <v>65</v>
      </c>
      <c r="E3" s="11" t="s">
        <v>63</v>
      </c>
      <c r="F3" s="11" t="s">
        <v>64</v>
      </c>
      <c r="H3" s="12" t="s">
        <v>66</v>
      </c>
      <c r="I3" s="13" t="s">
        <v>67</v>
      </c>
      <c r="J3" s="13" t="s">
        <v>2</v>
      </c>
      <c r="M3" t="s">
        <v>68</v>
      </c>
    </row>
    <row r="4" spans="1:13" ht="15.75" thickBot="1" x14ac:dyDescent="0.3">
      <c r="B4" s="14" t="s">
        <v>63</v>
      </c>
      <c r="C4" s="15" t="s">
        <v>69</v>
      </c>
      <c r="D4" s="15" t="s">
        <v>70</v>
      </c>
      <c r="E4" s="15" t="s">
        <v>63</v>
      </c>
      <c r="F4" s="15" t="s">
        <v>69</v>
      </c>
      <c r="H4" s="16" t="s">
        <v>63</v>
      </c>
      <c r="I4" s="5" t="s">
        <v>71</v>
      </c>
      <c r="J4" s="5">
        <v>11</v>
      </c>
    </row>
    <row r="5" spans="1:13" ht="15.75" thickBot="1" x14ac:dyDescent="0.3">
      <c r="B5" s="14" t="s">
        <v>72</v>
      </c>
      <c r="C5" s="15" t="s">
        <v>63</v>
      </c>
      <c r="D5" s="15" t="s">
        <v>70</v>
      </c>
      <c r="E5" s="15" t="s">
        <v>72</v>
      </c>
      <c r="F5" s="15" t="s">
        <v>64</v>
      </c>
      <c r="H5" s="16" t="s">
        <v>72</v>
      </c>
      <c r="I5" s="17" t="s">
        <v>73</v>
      </c>
      <c r="J5" s="5">
        <v>5</v>
      </c>
    </row>
    <row r="6" spans="1:13" ht="15.75" thickBot="1" x14ac:dyDescent="0.3">
      <c r="B6" s="14" t="s">
        <v>63</v>
      </c>
      <c r="C6" s="15" t="s">
        <v>70</v>
      </c>
      <c r="D6" s="15" t="s">
        <v>69</v>
      </c>
      <c r="E6" s="15" t="s">
        <v>63</v>
      </c>
      <c r="F6" s="15" t="s">
        <v>64</v>
      </c>
      <c r="H6" s="16" t="s">
        <v>70</v>
      </c>
      <c r="I6" s="5" t="s">
        <v>73</v>
      </c>
      <c r="J6" s="5">
        <v>4</v>
      </c>
    </row>
    <row r="7" spans="1:13" ht="15.75" thickBot="1" x14ac:dyDescent="0.3">
      <c r="B7" s="14" t="s">
        <v>70</v>
      </c>
      <c r="C7" s="15" t="s">
        <v>69</v>
      </c>
      <c r="D7" s="15" t="s">
        <v>63</v>
      </c>
      <c r="E7" s="15" t="s">
        <v>72</v>
      </c>
      <c r="F7" s="15" t="s">
        <v>63</v>
      </c>
      <c r="H7" s="16" t="s">
        <v>64</v>
      </c>
      <c r="I7" s="5" t="s">
        <v>73</v>
      </c>
      <c r="J7" s="5">
        <v>4</v>
      </c>
    </row>
    <row r="8" spans="1:13" ht="15.75" thickBot="1" x14ac:dyDescent="0.3">
      <c r="B8" s="14" t="s">
        <v>72</v>
      </c>
      <c r="C8" s="15" t="s">
        <v>63</v>
      </c>
      <c r="D8" s="15" t="s">
        <v>65</v>
      </c>
      <c r="E8" s="15" t="s">
        <v>72</v>
      </c>
      <c r="F8" s="15" t="s">
        <v>63</v>
      </c>
      <c r="H8" s="16" t="s">
        <v>69</v>
      </c>
      <c r="I8" s="5" t="s">
        <v>73</v>
      </c>
      <c r="J8" s="5">
        <v>4</v>
      </c>
    </row>
    <row r="9" spans="1:13" x14ac:dyDescent="0.25">
      <c r="H9" s="16" t="s">
        <v>65</v>
      </c>
      <c r="I9" s="5" t="s">
        <v>74</v>
      </c>
      <c r="J9" s="5">
        <v>2</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6F83-8467-4146-B382-66CCC3741524}">
  <sheetPr>
    <pageSetUpPr fitToPage="1"/>
  </sheetPr>
  <dimension ref="A1:O8"/>
  <sheetViews>
    <sheetView workbookViewId="0">
      <selection activeCell="A2" sqref="A2"/>
    </sheetView>
  </sheetViews>
  <sheetFormatPr defaultRowHeight="15" x14ac:dyDescent="0.25"/>
  <cols>
    <col min="11" max="11" width="17.140625" customWidth="1"/>
    <col min="12" max="12" width="17.85546875" customWidth="1"/>
    <col min="13" max="13" width="12.5703125" customWidth="1"/>
  </cols>
  <sheetData>
    <row r="1" spans="1:15" x14ac:dyDescent="0.25">
      <c r="A1" t="s">
        <v>145</v>
      </c>
    </row>
    <row r="2" spans="1:15" ht="15.75" thickBot="1" x14ac:dyDescent="0.3"/>
    <row r="3" spans="1:15" ht="15.75" thickBot="1" x14ac:dyDescent="0.3">
      <c r="B3" s="18">
        <v>1</v>
      </c>
      <c r="C3" s="19">
        <v>4</v>
      </c>
      <c r="D3" s="19">
        <v>3</v>
      </c>
      <c r="E3" s="19">
        <v>2</v>
      </c>
      <c r="F3" s="19">
        <v>0</v>
      </c>
      <c r="G3" s="19">
        <v>2</v>
      </c>
      <c r="H3" s="19">
        <v>1</v>
      </c>
      <c r="I3" s="19">
        <v>3</v>
      </c>
      <c r="K3" s="13" t="s">
        <v>75</v>
      </c>
      <c r="L3" s="13" t="s">
        <v>67</v>
      </c>
      <c r="M3" s="13" t="s">
        <v>2</v>
      </c>
      <c r="O3" s="20" t="s">
        <v>68</v>
      </c>
    </row>
    <row r="4" spans="1:15" ht="15.75" thickBot="1" x14ac:dyDescent="0.3">
      <c r="B4" s="21">
        <v>1</v>
      </c>
      <c r="C4" s="22">
        <v>2</v>
      </c>
      <c r="D4" s="22">
        <v>0</v>
      </c>
      <c r="E4" s="22">
        <v>1</v>
      </c>
      <c r="F4" s="22">
        <v>2</v>
      </c>
      <c r="G4" s="22">
        <v>2</v>
      </c>
      <c r="H4" s="22">
        <v>0</v>
      </c>
      <c r="I4" s="22">
        <v>3</v>
      </c>
      <c r="K4" s="23">
        <v>0</v>
      </c>
      <c r="L4" s="17" t="s">
        <v>73</v>
      </c>
      <c r="M4" s="5">
        <v>5</v>
      </c>
    </row>
    <row r="5" spans="1:15" ht="15.75" thickBot="1" x14ac:dyDescent="0.3">
      <c r="B5" s="21">
        <v>4</v>
      </c>
      <c r="C5" s="22">
        <v>2</v>
      </c>
      <c r="D5" s="22">
        <v>1</v>
      </c>
      <c r="E5" s="22">
        <v>0</v>
      </c>
      <c r="F5" s="22">
        <v>2</v>
      </c>
      <c r="G5" s="22">
        <v>1</v>
      </c>
      <c r="H5" s="22">
        <v>2</v>
      </c>
      <c r="I5" s="22">
        <v>1</v>
      </c>
      <c r="K5" s="23">
        <v>1</v>
      </c>
      <c r="L5" s="5" t="s">
        <v>76</v>
      </c>
      <c r="M5" s="5">
        <v>8</v>
      </c>
    </row>
    <row r="6" spans="1:15" ht="15.75" thickBot="1" x14ac:dyDescent="0.3">
      <c r="B6" s="21">
        <v>4</v>
      </c>
      <c r="C6" s="22">
        <v>3</v>
      </c>
      <c r="D6" s="22">
        <v>2</v>
      </c>
      <c r="E6" s="22">
        <v>1</v>
      </c>
      <c r="F6" s="22">
        <v>0</v>
      </c>
      <c r="G6" s="22">
        <v>3</v>
      </c>
      <c r="H6" s="22">
        <v>4</v>
      </c>
      <c r="I6" s="22">
        <v>2</v>
      </c>
      <c r="K6" s="23">
        <v>2</v>
      </c>
      <c r="L6" s="5" t="s">
        <v>77</v>
      </c>
      <c r="M6" s="5">
        <v>10</v>
      </c>
    </row>
    <row r="7" spans="1:15" x14ac:dyDescent="0.25">
      <c r="K7" s="23">
        <v>3</v>
      </c>
      <c r="L7" s="17" t="s">
        <v>73</v>
      </c>
      <c r="M7" s="5">
        <v>5</v>
      </c>
    </row>
    <row r="8" spans="1:15" x14ac:dyDescent="0.25">
      <c r="K8" s="23">
        <v>4</v>
      </c>
      <c r="L8" s="5" t="s">
        <v>73</v>
      </c>
      <c r="M8" s="5">
        <v>4</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B789-415A-4C11-98FE-E587360BDE96}">
  <sheetPr>
    <pageSetUpPr fitToPage="1"/>
  </sheetPr>
  <dimension ref="A1:E24"/>
  <sheetViews>
    <sheetView workbookViewId="0">
      <selection activeCell="A2" sqref="A2"/>
    </sheetView>
  </sheetViews>
  <sheetFormatPr defaultRowHeight="15" x14ac:dyDescent="0.25"/>
  <cols>
    <col min="2" max="2" width="12.5703125" customWidth="1"/>
    <col min="3" max="3" width="12" customWidth="1"/>
    <col min="4" max="4" width="12.5703125" customWidth="1"/>
    <col min="5" max="5" width="12.85546875" customWidth="1"/>
    <col min="7" max="7" width="14.5703125" customWidth="1"/>
    <col min="8" max="8" width="16.85546875" customWidth="1"/>
  </cols>
  <sheetData>
    <row r="1" spans="1:5" x14ac:dyDescent="0.25">
      <c r="A1" t="s">
        <v>146</v>
      </c>
    </row>
    <row r="2" spans="1:5" ht="15.75" thickBot="1" x14ac:dyDescent="0.3"/>
    <row r="3" spans="1:5" ht="15.75" thickBot="1" x14ac:dyDescent="0.3">
      <c r="B3" s="24" t="s">
        <v>78</v>
      </c>
      <c r="C3" s="25" t="s">
        <v>2</v>
      </c>
      <c r="D3" s="25" t="s">
        <v>78</v>
      </c>
      <c r="E3" s="25" t="s">
        <v>2</v>
      </c>
    </row>
    <row r="4" spans="1:5" ht="15.75" thickBot="1" x14ac:dyDescent="0.3">
      <c r="B4" s="21" t="s">
        <v>79</v>
      </c>
      <c r="C4" s="22">
        <v>16</v>
      </c>
      <c r="D4" s="22" t="s">
        <v>80</v>
      </c>
      <c r="E4" s="22">
        <v>30</v>
      </c>
    </row>
    <row r="5" spans="1:5" ht="15.75" thickBot="1" x14ac:dyDescent="0.3">
      <c r="B5" s="21" t="s">
        <v>81</v>
      </c>
      <c r="C5" s="22">
        <v>24</v>
      </c>
      <c r="D5" s="22" t="s">
        <v>82</v>
      </c>
      <c r="E5" s="22">
        <v>29</v>
      </c>
    </row>
    <row r="6" spans="1:5" ht="15.75" thickBot="1" x14ac:dyDescent="0.3">
      <c r="B6" s="21" t="s">
        <v>83</v>
      </c>
      <c r="C6" s="22">
        <v>22</v>
      </c>
      <c r="D6" s="22" t="s">
        <v>84</v>
      </c>
      <c r="E6" s="22">
        <v>24</v>
      </c>
    </row>
    <row r="7" spans="1:5" ht="15.75" thickBot="1" x14ac:dyDescent="0.3">
      <c r="B7" s="21" t="s">
        <v>85</v>
      </c>
      <c r="C7" s="22">
        <v>26</v>
      </c>
      <c r="D7" s="22" t="s">
        <v>86</v>
      </c>
      <c r="E7" s="22">
        <v>20</v>
      </c>
    </row>
    <row r="8" spans="1:5" ht="15.75" thickBot="1" x14ac:dyDescent="0.3">
      <c r="B8" s="21" t="s">
        <v>87</v>
      </c>
      <c r="C8" s="22">
        <v>27</v>
      </c>
      <c r="D8" s="22" t="s">
        <v>88</v>
      </c>
      <c r="E8" s="22">
        <v>15</v>
      </c>
    </row>
    <row r="9" spans="1:5" ht="15.75" thickBot="1" x14ac:dyDescent="0.3">
      <c r="B9" s="21" t="s">
        <v>89</v>
      </c>
      <c r="C9" s="22">
        <v>31</v>
      </c>
      <c r="D9" s="22" t="s">
        <v>90</v>
      </c>
      <c r="E9" s="22">
        <v>10</v>
      </c>
    </row>
    <row r="12" spans="1:5" x14ac:dyDescent="0.25">
      <c r="B12" s="26" t="s">
        <v>78</v>
      </c>
      <c r="C12" s="26" t="s">
        <v>2</v>
      </c>
      <c r="E12" t="s">
        <v>91</v>
      </c>
    </row>
    <row r="13" spans="1:5" x14ac:dyDescent="0.25">
      <c r="B13" s="4" t="str">
        <f t="shared" ref="B13:C18" si="0">B4</f>
        <v>January</v>
      </c>
      <c r="C13" s="5">
        <f t="shared" si="0"/>
        <v>16</v>
      </c>
    </row>
    <row r="14" spans="1:5" x14ac:dyDescent="0.25">
      <c r="B14" s="4" t="str">
        <f t="shared" si="0"/>
        <v>February</v>
      </c>
      <c r="C14" s="5">
        <f t="shared" si="0"/>
        <v>24</v>
      </c>
    </row>
    <row r="15" spans="1:5" x14ac:dyDescent="0.25">
      <c r="B15" s="4" t="str">
        <f t="shared" si="0"/>
        <v>March</v>
      </c>
      <c r="C15" s="5">
        <f t="shared" si="0"/>
        <v>22</v>
      </c>
    </row>
    <row r="16" spans="1:5" x14ac:dyDescent="0.25">
      <c r="B16" s="4" t="str">
        <f t="shared" si="0"/>
        <v>April</v>
      </c>
      <c r="C16" s="5">
        <f t="shared" si="0"/>
        <v>26</v>
      </c>
    </row>
    <row r="17" spans="2:3" x14ac:dyDescent="0.25">
      <c r="B17" s="4" t="str">
        <f t="shared" si="0"/>
        <v>May</v>
      </c>
      <c r="C17" s="5">
        <f t="shared" si="0"/>
        <v>27</v>
      </c>
    </row>
    <row r="18" spans="2:3" x14ac:dyDescent="0.25">
      <c r="B18" s="4" t="str">
        <f t="shared" si="0"/>
        <v>June</v>
      </c>
      <c r="C18" s="5">
        <f t="shared" si="0"/>
        <v>31</v>
      </c>
    </row>
    <row r="19" spans="2:3" x14ac:dyDescent="0.25">
      <c r="B19" s="4" t="str">
        <f t="shared" ref="B19:C24" si="1">D4</f>
        <v>July</v>
      </c>
      <c r="C19" s="5">
        <f t="shared" si="1"/>
        <v>30</v>
      </c>
    </row>
    <row r="20" spans="2:3" x14ac:dyDescent="0.25">
      <c r="B20" s="4" t="str">
        <f t="shared" si="1"/>
        <v>August</v>
      </c>
      <c r="C20" s="5">
        <f t="shared" si="1"/>
        <v>29</v>
      </c>
    </row>
    <row r="21" spans="2:3" x14ac:dyDescent="0.25">
      <c r="B21" s="4" t="str">
        <f t="shared" si="1"/>
        <v>September</v>
      </c>
      <c r="C21" s="5">
        <f t="shared" si="1"/>
        <v>24</v>
      </c>
    </row>
    <row r="22" spans="2:3" x14ac:dyDescent="0.25">
      <c r="B22" s="4" t="str">
        <f t="shared" si="1"/>
        <v>October</v>
      </c>
      <c r="C22" s="5">
        <f t="shared" si="1"/>
        <v>20</v>
      </c>
    </row>
    <row r="23" spans="2:3" x14ac:dyDescent="0.25">
      <c r="B23" s="4" t="str">
        <f t="shared" si="1"/>
        <v>November</v>
      </c>
      <c r="C23" s="5">
        <f t="shared" si="1"/>
        <v>15</v>
      </c>
    </row>
    <row r="24" spans="2:3" x14ac:dyDescent="0.25">
      <c r="B24" s="4" t="str">
        <f t="shared" si="1"/>
        <v>December</v>
      </c>
      <c r="C24" s="5">
        <f t="shared" si="1"/>
        <v>10</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D97A-BEDF-4F6A-B589-8EB123063FB0}">
  <sheetPr>
    <pageSetUpPr fitToPage="1"/>
  </sheetPr>
  <dimension ref="A1:C8"/>
  <sheetViews>
    <sheetView workbookViewId="0">
      <selection activeCell="A2" sqref="A2"/>
    </sheetView>
  </sheetViews>
  <sheetFormatPr defaultRowHeight="15" x14ac:dyDescent="0.25"/>
  <cols>
    <col min="2" max="2" width="11.140625" customWidth="1"/>
    <col min="3" max="3" width="15.140625" customWidth="1"/>
  </cols>
  <sheetData>
    <row r="1" spans="1:3" x14ac:dyDescent="0.25">
      <c r="A1" t="s">
        <v>147</v>
      </c>
    </row>
    <row r="2" spans="1:3" ht="15.75" thickBot="1" x14ac:dyDescent="0.3"/>
    <row r="3" spans="1:3" ht="30.75" thickBot="1" x14ac:dyDescent="0.3">
      <c r="B3" s="24" t="s">
        <v>92</v>
      </c>
      <c r="C3" s="25" t="s">
        <v>2</v>
      </c>
    </row>
    <row r="4" spans="1:3" ht="15.75" thickBot="1" x14ac:dyDescent="0.3">
      <c r="B4" s="21" t="s">
        <v>32</v>
      </c>
      <c r="C4" s="22">
        <v>90</v>
      </c>
    </row>
    <row r="5" spans="1:3" ht="15.75" thickBot="1" x14ac:dyDescent="0.3">
      <c r="B5" s="21" t="s">
        <v>31</v>
      </c>
      <c r="C5" s="22">
        <v>120</v>
      </c>
    </row>
    <row r="6" spans="1:3" ht="15.75" thickBot="1" x14ac:dyDescent="0.3">
      <c r="B6" s="21" t="s">
        <v>93</v>
      </c>
      <c r="C6" s="22">
        <v>300</v>
      </c>
    </row>
    <row r="7" spans="1:3" ht="15.75" thickBot="1" x14ac:dyDescent="0.3">
      <c r="B7" s="21" t="s">
        <v>94</v>
      </c>
      <c r="C7" s="22">
        <v>30</v>
      </c>
    </row>
    <row r="8" spans="1:3" ht="15.75" thickBot="1" x14ac:dyDescent="0.3">
      <c r="B8" s="21" t="s">
        <v>95</v>
      </c>
      <c r="C8" s="22">
        <v>60</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CCE6-6707-4C30-8715-61F959830612}">
  <sheetPr>
    <pageSetUpPr fitToPage="1"/>
  </sheetPr>
  <dimension ref="A1:C15"/>
  <sheetViews>
    <sheetView workbookViewId="0">
      <selection activeCell="A2" sqref="A2"/>
    </sheetView>
  </sheetViews>
  <sheetFormatPr defaultRowHeight="15" x14ac:dyDescent="0.25"/>
  <cols>
    <col min="2" max="2" width="22.7109375" customWidth="1"/>
    <col min="3" max="3" width="13.85546875" customWidth="1"/>
  </cols>
  <sheetData>
    <row r="1" spans="1:3" x14ac:dyDescent="0.25">
      <c r="A1" t="s">
        <v>148</v>
      </c>
    </row>
    <row r="2" spans="1:3" x14ac:dyDescent="0.25">
      <c r="B2" t="s">
        <v>96</v>
      </c>
    </row>
    <row r="3" spans="1:3" x14ac:dyDescent="0.25">
      <c r="B3" t="s">
        <v>97</v>
      </c>
    </row>
    <row r="4" spans="1:3" x14ac:dyDescent="0.25">
      <c r="B4" t="s">
        <v>98</v>
      </c>
    </row>
    <row r="6" spans="1:3" x14ac:dyDescent="0.25">
      <c r="C6" s="13" t="s">
        <v>99</v>
      </c>
    </row>
    <row r="7" spans="1:3" x14ac:dyDescent="0.25">
      <c r="C7" s="7" t="s">
        <v>100</v>
      </c>
    </row>
    <row r="8" spans="1:3" x14ac:dyDescent="0.25">
      <c r="C8" s="7" t="s">
        <v>101</v>
      </c>
    </row>
    <row r="9" spans="1:3" x14ac:dyDescent="0.25">
      <c r="C9" s="7" t="s">
        <v>102</v>
      </c>
    </row>
    <row r="10" spans="1:3" x14ac:dyDescent="0.25">
      <c r="C10" s="7" t="s">
        <v>103</v>
      </c>
    </row>
    <row r="11" spans="1:3" x14ac:dyDescent="0.25">
      <c r="C11" s="7" t="s">
        <v>104</v>
      </c>
    </row>
    <row r="12" spans="1:3" x14ac:dyDescent="0.25">
      <c r="C12" s="7" t="s">
        <v>105</v>
      </c>
    </row>
    <row r="13" spans="1:3" x14ac:dyDescent="0.25">
      <c r="C13" s="7" t="s">
        <v>106</v>
      </c>
    </row>
    <row r="14" spans="1:3" x14ac:dyDescent="0.25">
      <c r="C14" s="7" t="s">
        <v>107</v>
      </c>
    </row>
    <row r="15" spans="1:3" x14ac:dyDescent="0.25">
      <c r="C15" s="7" t="s">
        <v>108</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7307-6939-42A6-BEC4-22E206E5C45B}">
  <sheetPr>
    <pageSetUpPr fitToPage="1"/>
  </sheetPr>
  <dimension ref="A1:E22"/>
  <sheetViews>
    <sheetView workbookViewId="0">
      <selection activeCell="A2" sqref="A2"/>
    </sheetView>
  </sheetViews>
  <sheetFormatPr defaultRowHeight="15" x14ac:dyDescent="0.25"/>
  <sheetData>
    <row r="1" spans="1:5" x14ac:dyDescent="0.25">
      <c r="A1" t="s">
        <v>149</v>
      </c>
    </row>
    <row r="2" spans="1:5" ht="15.75" thickBot="1" x14ac:dyDescent="0.3"/>
    <row r="3" spans="1:5" ht="15.75" thickBot="1" x14ac:dyDescent="0.3">
      <c r="B3" s="24" t="s">
        <v>45</v>
      </c>
      <c r="C3" s="25" t="s">
        <v>109</v>
      </c>
      <c r="D3" s="25" t="s">
        <v>45</v>
      </c>
      <c r="E3" s="25" t="s">
        <v>109</v>
      </c>
    </row>
    <row r="4" spans="1:5" ht="15.75" thickBot="1" x14ac:dyDescent="0.3">
      <c r="B4" s="21">
        <v>2007</v>
      </c>
      <c r="C4" s="22">
        <v>13</v>
      </c>
      <c r="D4" s="22">
        <v>2013</v>
      </c>
      <c r="E4" s="22">
        <v>20.5</v>
      </c>
    </row>
    <row r="5" spans="1:5" ht="15.75" thickBot="1" x14ac:dyDescent="0.3">
      <c r="B5" s="21">
        <v>2008</v>
      </c>
      <c r="C5" s="22">
        <v>17</v>
      </c>
      <c r="D5" s="22">
        <v>2014</v>
      </c>
      <c r="E5" s="22">
        <v>20</v>
      </c>
    </row>
    <row r="6" spans="1:5" ht="15.75" thickBot="1" x14ac:dyDescent="0.3">
      <c r="B6" s="21">
        <v>2009</v>
      </c>
      <c r="C6" s="22">
        <v>19</v>
      </c>
      <c r="D6" s="22">
        <v>2015</v>
      </c>
      <c r="E6" s="22">
        <v>19</v>
      </c>
    </row>
    <row r="7" spans="1:5" ht="15.75" thickBot="1" x14ac:dyDescent="0.3">
      <c r="B7" s="21">
        <v>2010</v>
      </c>
      <c r="C7" s="22">
        <v>20</v>
      </c>
      <c r="D7" s="22">
        <v>2016</v>
      </c>
      <c r="E7" s="22">
        <v>17</v>
      </c>
    </row>
    <row r="8" spans="1:5" ht="15.75" thickBot="1" x14ac:dyDescent="0.3">
      <c r="B8" s="21">
        <v>2011</v>
      </c>
      <c r="C8" s="22">
        <v>20.5</v>
      </c>
      <c r="D8" s="22">
        <v>2017</v>
      </c>
      <c r="E8" s="22">
        <v>143</v>
      </c>
    </row>
    <row r="9" spans="1:5" ht="15.75" thickBot="1" x14ac:dyDescent="0.3">
      <c r="B9" s="21">
        <v>2012</v>
      </c>
      <c r="C9" s="22">
        <v>20.5</v>
      </c>
      <c r="D9" s="22"/>
      <c r="E9" s="22"/>
    </row>
    <row r="11" spans="1:5" x14ac:dyDescent="0.25">
      <c r="B11" s="13" t="s">
        <v>45</v>
      </c>
      <c r="C11" s="13" t="s">
        <v>109</v>
      </c>
    </row>
    <row r="12" spans="1:5" x14ac:dyDescent="0.25">
      <c r="B12" s="5">
        <f>B4</f>
        <v>2007</v>
      </c>
      <c r="C12" s="5">
        <f>C4</f>
        <v>13</v>
      </c>
    </row>
    <row r="13" spans="1:5" x14ac:dyDescent="0.25">
      <c r="B13" s="5">
        <f t="shared" ref="B13:C17" si="0">B5</f>
        <v>2008</v>
      </c>
      <c r="C13" s="5">
        <f t="shared" si="0"/>
        <v>17</v>
      </c>
    </row>
    <row r="14" spans="1:5" x14ac:dyDescent="0.25">
      <c r="B14" s="5">
        <f t="shared" si="0"/>
        <v>2009</v>
      </c>
      <c r="C14" s="5">
        <f t="shared" si="0"/>
        <v>19</v>
      </c>
    </row>
    <row r="15" spans="1:5" x14ac:dyDescent="0.25">
      <c r="B15" s="5">
        <f t="shared" si="0"/>
        <v>2010</v>
      </c>
      <c r="C15" s="5">
        <f t="shared" si="0"/>
        <v>20</v>
      </c>
    </row>
    <row r="16" spans="1:5" x14ac:dyDescent="0.25">
      <c r="B16" s="5">
        <f t="shared" si="0"/>
        <v>2011</v>
      </c>
      <c r="C16" s="5">
        <f t="shared" si="0"/>
        <v>20.5</v>
      </c>
    </row>
    <row r="17" spans="2:3" x14ac:dyDescent="0.25">
      <c r="B17" s="5">
        <f t="shared" si="0"/>
        <v>2012</v>
      </c>
      <c r="C17" s="5">
        <f t="shared" si="0"/>
        <v>20.5</v>
      </c>
    </row>
    <row r="18" spans="2:3" x14ac:dyDescent="0.25">
      <c r="B18" s="5">
        <f>D4</f>
        <v>2013</v>
      </c>
      <c r="C18" s="5">
        <f>E4</f>
        <v>20.5</v>
      </c>
    </row>
    <row r="19" spans="2:3" x14ac:dyDescent="0.25">
      <c r="B19" s="5">
        <f t="shared" ref="B19:C22" si="1">D5</f>
        <v>2014</v>
      </c>
      <c r="C19" s="5">
        <f t="shared" si="1"/>
        <v>20</v>
      </c>
    </row>
    <row r="20" spans="2:3" x14ac:dyDescent="0.25">
      <c r="B20" s="5">
        <f t="shared" si="1"/>
        <v>2015</v>
      </c>
      <c r="C20" s="5">
        <f t="shared" si="1"/>
        <v>19</v>
      </c>
    </row>
    <row r="21" spans="2:3" x14ac:dyDescent="0.25">
      <c r="B21" s="5">
        <f t="shared" si="1"/>
        <v>2016</v>
      </c>
      <c r="C21" s="5">
        <f t="shared" si="1"/>
        <v>17</v>
      </c>
    </row>
    <row r="22" spans="2:3" x14ac:dyDescent="0.25">
      <c r="B22" s="5">
        <f>D8</f>
        <v>2017</v>
      </c>
      <c r="C22" s="5">
        <f t="shared" si="1"/>
        <v>143</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FC79-9486-4948-A20A-25A0621355A6}">
  <sheetPr>
    <pageSetUpPr fitToPage="1"/>
  </sheetPr>
  <dimension ref="A1:U19"/>
  <sheetViews>
    <sheetView workbookViewId="0">
      <selection activeCell="A2" sqref="A2"/>
    </sheetView>
  </sheetViews>
  <sheetFormatPr defaultRowHeight="15" x14ac:dyDescent="0.25"/>
  <cols>
    <col min="12" max="12" width="14.85546875" customWidth="1"/>
    <col min="15" max="15" width="5.85546875" style="3" customWidth="1"/>
    <col min="16" max="16" width="18.5703125" customWidth="1"/>
    <col min="17" max="18" width="11" customWidth="1"/>
    <col min="20" max="20" width="14.5703125" customWidth="1"/>
    <col min="21" max="21" width="15.42578125" customWidth="1"/>
  </cols>
  <sheetData>
    <row r="1" spans="1:21" x14ac:dyDescent="0.25">
      <c r="A1" t="s">
        <v>150</v>
      </c>
    </row>
    <row r="2" spans="1:21" ht="15.75" thickBot="1" x14ac:dyDescent="0.3"/>
    <row r="3" spans="1:21" ht="15.75" thickBot="1" x14ac:dyDescent="0.3">
      <c r="B3" s="10">
        <v>96</v>
      </c>
      <c r="C3" s="11">
        <v>171</v>
      </c>
      <c r="D3" s="11">
        <v>202</v>
      </c>
      <c r="E3" s="11">
        <v>178</v>
      </c>
      <c r="F3" s="11">
        <v>147</v>
      </c>
      <c r="G3" s="11">
        <v>102</v>
      </c>
      <c r="H3" s="11">
        <v>153</v>
      </c>
      <c r="I3" s="11">
        <v>197</v>
      </c>
      <c r="L3" t="s">
        <v>96</v>
      </c>
    </row>
    <row r="4" spans="1:21" ht="15.75" thickBot="1" x14ac:dyDescent="0.3">
      <c r="B4" s="14">
        <v>157</v>
      </c>
      <c r="C4" s="15">
        <v>185</v>
      </c>
      <c r="D4" s="15">
        <v>90</v>
      </c>
      <c r="E4" s="15">
        <v>116</v>
      </c>
      <c r="F4" s="15">
        <v>172</v>
      </c>
      <c r="G4" s="15">
        <v>111</v>
      </c>
      <c r="H4" s="15">
        <v>148</v>
      </c>
      <c r="I4" s="15"/>
      <c r="T4" s="27" t="s">
        <v>110</v>
      </c>
      <c r="U4" s="27"/>
    </row>
    <row r="5" spans="1:21" ht="15.75" thickBot="1" x14ac:dyDescent="0.3">
      <c r="B5" s="14">
        <v>141</v>
      </c>
      <c r="C5" s="15">
        <v>149</v>
      </c>
      <c r="D5" s="15">
        <v>206</v>
      </c>
      <c r="E5" s="15">
        <v>175</v>
      </c>
      <c r="F5" s="15">
        <v>123</v>
      </c>
      <c r="G5" s="15">
        <v>128</v>
      </c>
      <c r="H5" s="15">
        <v>144</v>
      </c>
      <c r="I5" s="15"/>
      <c r="M5" t="s">
        <v>111</v>
      </c>
      <c r="O5"/>
      <c r="P5" s="3" t="s">
        <v>112</v>
      </c>
    </row>
    <row r="6" spans="1:21" ht="15.75" thickBot="1" x14ac:dyDescent="0.3">
      <c r="B6" s="14">
        <v>95</v>
      </c>
      <c r="C6" s="15">
        <v>163</v>
      </c>
      <c r="D6" s="15">
        <v>150</v>
      </c>
      <c r="E6" s="15">
        <v>154</v>
      </c>
      <c r="F6" s="15">
        <v>130</v>
      </c>
      <c r="G6" s="15">
        <v>143</v>
      </c>
      <c r="H6" s="15">
        <v>187</v>
      </c>
      <c r="I6" s="15"/>
      <c r="O6"/>
      <c r="P6" s="3">
        <v>80</v>
      </c>
      <c r="Q6" s="28" t="s">
        <v>1</v>
      </c>
      <c r="R6" s="28" t="s">
        <v>2</v>
      </c>
      <c r="T6" s="13" t="s">
        <v>6</v>
      </c>
      <c r="U6" s="13" t="s">
        <v>2</v>
      </c>
    </row>
    <row r="7" spans="1:21" ht="15.75" thickBot="1" x14ac:dyDescent="0.3">
      <c r="B7" s="14">
        <v>108</v>
      </c>
      <c r="C7" s="15">
        <v>119</v>
      </c>
      <c r="D7" s="15">
        <v>183</v>
      </c>
      <c r="E7" s="15">
        <v>151</v>
      </c>
      <c r="F7" s="15">
        <v>114</v>
      </c>
      <c r="G7" s="15">
        <v>135</v>
      </c>
      <c r="H7" s="15">
        <v>191</v>
      </c>
      <c r="I7" s="15"/>
      <c r="M7" s="6" t="s">
        <v>53</v>
      </c>
      <c r="N7">
        <f>MIN(B3:I9)</f>
        <v>82</v>
      </c>
      <c r="O7"/>
      <c r="P7" s="3">
        <v>100</v>
      </c>
      <c r="Q7" s="27">
        <v>80</v>
      </c>
      <c r="R7" s="27">
        <v>0</v>
      </c>
      <c r="T7" s="5" t="s">
        <v>113</v>
      </c>
      <c r="U7" s="5">
        <f>R8</f>
        <v>4</v>
      </c>
    </row>
    <row r="8" spans="1:21" ht="15.75" thickBot="1" x14ac:dyDescent="0.3">
      <c r="B8" s="14">
        <v>129</v>
      </c>
      <c r="C8" s="15">
        <v>139</v>
      </c>
      <c r="D8" s="15">
        <v>109</v>
      </c>
      <c r="E8" s="15">
        <v>130</v>
      </c>
      <c r="F8" s="15">
        <v>127</v>
      </c>
      <c r="G8" s="15">
        <v>166</v>
      </c>
      <c r="H8" s="15">
        <v>168</v>
      </c>
      <c r="I8" s="15"/>
      <c r="M8" s="6" t="s">
        <v>54</v>
      </c>
      <c r="N8">
        <f>MAX(B3:I9)</f>
        <v>213</v>
      </c>
      <c r="O8"/>
      <c r="P8" s="3">
        <v>120</v>
      </c>
      <c r="Q8" s="27">
        <v>100</v>
      </c>
      <c r="R8" s="27">
        <v>4</v>
      </c>
      <c r="T8" s="5" t="s">
        <v>114</v>
      </c>
      <c r="U8" s="5">
        <f t="shared" ref="U8:U13" si="0">R9</f>
        <v>7</v>
      </c>
    </row>
    <row r="9" spans="1:21" ht="15.75" thickBot="1" x14ac:dyDescent="0.3">
      <c r="B9" s="14">
        <v>158</v>
      </c>
      <c r="C9" s="15">
        <v>149</v>
      </c>
      <c r="D9" s="15">
        <v>167</v>
      </c>
      <c r="E9" s="15">
        <v>165</v>
      </c>
      <c r="F9" s="15">
        <v>82</v>
      </c>
      <c r="G9" s="15">
        <v>137</v>
      </c>
      <c r="H9" s="15">
        <v>213</v>
      </c>
      <c r="I9" s="15"/>
      <c r="O9"/>
      <c r="P9" s="3">
        <v>140</v>
      </c>
      <c r="Q9" s="27">
        <v>120</v>
      </c>
      <c r="R9" s="27">
        <v>7</v>
      </c>
      <c r="T9" s="5" t="s">
        <v>115</v>
      </c>
      <c r="U9" s="5">
        <f t="shared" si="0"/>
        <v>9</v>
      </c>
    </row>
    <row r="10" spans="1:21" x14ac:dyDescent="0.25">
      <c r="O10"/>
      <c r="P10" s="3">
        <v>160</v>
      </c>
      <c r="Q10" s="27">
        <v>140</v>
      </c>
      <c r="R10" s="27">
        <v>9</v>
      </c>
      <c r="T10" s="5" t="s">
        <v>116</v>
      </c>
      <c r="U10" s="5">
        <f t="shared" si="0"/>
        <v>13</v>
      </c>
    </row>
    <row r="11" spans="1:21" x14ac:dyDescent="0.25">
      <c r="O11"/>
      <c r="P11" s="3">
        <v>180</v>
      </c>
      <c r="Q11" s="27">
        <v>160</v>
      </c>
      <c r="R11" s="27">
        <v>13</v>
      </c>
      <c r="T11" s="5" t="s">
        <v>117</v>
      </c>
      <c r="U11" s="5">
        <f t="shared" si="0"/>
        <v>9</v>
      </c>
    </row>
    <row r="12" spans="1:21" x14ac:dyDescent="0.25">
      <c r="O12"/>
      <c r="P12" s="3">
        <v>200</v>
      </c>
      <c r="Q12" s="27">
        <v>180</v>
      </c>
      <c r="R12" s="27">
        <v>9</v>
      </c>
      <c r="T12" s="5" t="s">
        <v>118</v>
      </c>
      <c r="U12" s="5">
        <f t="shared" si="0"/>
        <v>5</v>
      </c>
    </row>
    <row r="13" spans="1:21" x14ac:dyDescent="0.25">
      <c r="O13"/>
      <c r="P13" s="3">
        <v>220</v>
      </c>
      <c r="Q13" s="27">
        <v>200</v>
      </c>
      <c r="R13" s="27">
        <v>5</v>
      </c>
      <c r="T13" s="5" t="s">
        <v>119</v>
      </c>
      <c r="U13" s="5">
        <f t="shared" si="0"/>
        <v>3</v>
      </c>
    </row>
    <row r="14" spans="1:21" x14ac:dyDescent="0.25">
      <c r="Q14" s="27">
        <v>220</v>
      </c>
      <c r="R14" s="27">
        <v>3</v>
      </c>
    </row>
    <row r="15" spans="1:21" ht="15.75" thickBot="1" x14ac:dyDescent="0.3">
      <c r="Q15" s="29" t="s">
        <v>3</v>
      </c>
      <c r="R15" s="29">
        <v>0</v>
      </c>
    </row>
    <row r="19" spans="16:18" x14ac:dyDescent="0.25">
      <c r="P19" s="27" t="s">
        <v>120</v>
      </c>
      <c r="Q19" s="27"/>
      <c r="R19" s="27"/>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CB87-B5A5-4B69-AA6C-A452DDA35E2A}">
  <sheetPr>
    <pageSetUpPr fitToPage="1"/>
  </sheetPr>
  <dimension ref="A1:T17"/>
  <sheetViews>
    <sheetView workbookViewId="0">
      <selection activeCell="A2" sqref="A2"/>
    </sheetView>
  </sheetViews>
  <sheetFormatPr defaultRowHeight="15" x14ac:dyDescent="0.25"/>
  <cols>
    <col min="11" max="11" width="18.7109375" customWidth="1"/>
    <col min="15" max="15" width="19.28515625" customWidth="1"/>
    <col min="16" max="16" width="11.140625" customWidth="1"/>
    <col min="17" max="17" width="11.85546875" customWidth="1"/>
    <col min="19" max="19" width="16.140625" customWidth="1"/>
    <col min="20" max="20" width="18.85546875" customWidth="1"/>
  </cols>
  <sheetData>
    <row r="1" spans="1:20" x14ac:dyDescent="0.25">
      <c r="A1" t="s">
        <v>151</v>
      </c>
    </row>
    <row r="2" spans="1:20" ht="15.75" thickBot="1" x14ac:dyDescent="0.3"/>
    <row r="3" spans="1:20" ht="15.75" thickBot="1" x14ac:dyDescent="0.3">
      <c r="B3" s="10">
        <v>2.109</v>
      </c>
      <c r="C3" s="11">
        <v>1.9630000000000001</v>
      </c>
      <c r="D3" s="11">
        <v>2.0030000000000001</v>
      </c>
      <c r="E3" s="11">
        <v>2.0310000000000001</v>
      </c>
      <c r="F3" s="11">
        <v>2.0289999999999999</v>
      </c>
      <c r="G3" s="11">
        <v>2.0649999999999999</v>
      </c>
      <c r="H3" s="11">
        <v>1.9470000000000001</v>
      </c>
      <c r="I3" s="11">
        <v>1.9690000000000001</v>
      </c>
      <c r="K3" t="s">
        <v>96</v>
      </c>
    </row>
    <row r="4" spans="1:20" ht="15.75" thickBot="1" x14ac:dyDescent="0.3">
      <c r="B4" s="14">
        <v>2.036</v>
      </c>
      <c r="C4" s="15">
        <v>1.9079999999999999</v>
      </c>
      <c r="D4" s="15">
        <v>1.9810000000000001</v>
      </c>
      <c r="E4" s="15">
        <v>1.9990000000000001</v>
      </c>
      <c r="F4" s="15">
        <v>2.0139999999999998</v>
      </c>
      <c r="G4" s="15">
        <v>2.0249999999999999</v>
      </c>
      <c r="H4" s="15">
        <v>2.0569999999999999</v>
      </c>
      <c r="I4" s="15"/>
    </row>
    <row r="5" spans="1:20" ht="15.75" thickBot="1" x14ac:dyDescent="0.3">
      <c r="B5" s="14">
        <v>2.0150000000000001</v>
      </c>
      <c r="C5" s="15">
        <v>2.0859999999999999</v>
      </c>
      <c r="D5" s="15">
        <v>1.9570000000000001</v>
      </c>
      <c r="E5" s="30">
        <v>1.9730000000000001</v>
      </c>
      <c r="F5" s="15">
        <v>1.996</v>
      </c>
      <c r="G5" s="15">
        <v>2.012</v>
      </c>
      <c r="H5" s="15">
        <v>2.0289999999999999</v>
      </c>
      <c r="I5" s="15"/>
      <c r="L5" t="s">
        <v>121</v>
      </c>
    </row>
    <row r="6" spans="1:20" ht="15.75" thickBot="1" x14ac:dyDescent="0.3">
      <c r="B6" s="14">
        <v>2.0049999999999999</v>
      </c>
      <c r="C6" s="15">
        <v>2.0379999999999998</v>
      </c>
      <c r="D6" s="15">
        <v>1.8939999999999999</v>
      </c>
      <c r="E6" s="15">
        <v>1.9510000000000001</v>
      </c>
      <c r="F6" s="15">
        <v>1.9750000000000001</v>
      </c>
      <c r="G6" s="15">
        <v>1.9970000000000001</v>
      </c>
      <c r="H6" s="15">
        <v>2.012</v>
      </c>
      <c r="I6" s="15"/>
      <c r="O6" t="s">
        <v>122</v>
      </c>
      <c r="P6" s="31" t="s">
        <v>1</v>
      </c>
      <c r="Q6" s="31" t="s">
        <v>2</v>
      </c>
      <c r="S6" t="s">
        <v>110</v>
      </c>
    </row>
    <row r="7" spans="1:20" ht="15.75" thickBot="1" x14ac:dyDescent="0.3">
      <c r="B7" s="14">
        <v>1.984</v>
      </c>
      <c r="C7" s="15">
        <v>2.0139999999999998</v>
      </c>
      <c r="D7" s="15">
        <v>2.0659999999999998</v>
      </c>
      <c r="E7" s="15">
        <v>2.0750000000000002</v>
      </c>
      <c r="F7" s="15">
        <v>1.9510000000000001</v>
      </c>
      <c r="G7" s="15">
        <v>1.9710000000000001</v>
      </c>
      <c r="H7" s="15">
        <v>1.992</v>
      </c>
      <c r="I7" s="15"/>
      <c r="L7" s="6" t="s">
        <v>53</v>
      </c>
      <c r="M7">
        <f>MIN(B3:I9)</f>
        <v>1.8939999999999999</v>
      </c>
      <c r="O7" s="3">
        <v>1.85</v>
      </c>
      <c r="P7">
        <v>1.85</v>
      </c>
      <c r="Q7">
        <v>0</v>
      </c>
      <c r="S7" s="13" t="s">
        <v>6</v>
      </c>
      <c r="T7" s="13" t="s">
        <v>2</v>
      </c>
    </row>
    <row r="8" spans="1:20" ht="15.75" thickBot="1" x14ac:dyDescent="0.3">
      <c r="B8" s="14">
        <v>2.012</v>
      </c>
      <c r="C8" s="15">
        <v>2.044</v>
      </c>
      <c r="D8" s="15">
        <v>2.052</v>
      </c>
      <c r="E8" s="15">
        <v>1.9410000000000001</v>
      </c>
      <c r="F8" s="15">
        <v>1.9379999999999999</v>
      </c>
      <c r="G8" s="15">
        <v>2.0099999999999998</v>
      </c>
      <c r="H8" s="15">
        <v>1.966</v>
      </c>
      <c r="I8" s="15"/>
      <c r="L8" s="6" t="s">
        <v>54</v>
      </c>
      <c r="M8">
        <f>MAX(B3:I9)</f>
        <v>2.109</v>
      </c>
      <c r="O8" s="3">
        <v>1.9</v>
      </c>
      <c r="P8">
        <v>1.9</v>
      </c>
      <c r="Q8">
        <v>1</v>
      </c>
      <c r="S8" s="5" t="s">
        <v>123</v>
      </c>
      <c r="T8" s="5">
        <f>Q8</f>
        <v>1</v>
      </c>
    </row>
    <row r="9" spans="1:20" ht="15.75" thickBot="1" x14ac:dyDescent="0.3">
      <c r="B9" s="14">
        <v>2.0230000000000001</v>
      </c>
      <c r="C9" s="15">
        <v>2.02</v>
      </c>
      <c r="D9" s="15">
        <v>1.9670000000000001</v>
      </c>
      <c r="E9" s="15">
        <v>1.986</v>
      </c>
      <c r="F9" s="15">
        <v>2.012</v>
      </c>
      <c r="G9" s="15">
        <v>1.9410000000000001</v>
      </c>
      <c r="H9" s="15">
        <v>1.994</v>
      </c>
      <c r="I9" s="15"/>
      <c r="O9" s="3">
        <v>1.95</v>
      </c>
      <c r="P9">
        <v>1.95</v>
      </c>
      <c r="Q9">
        <v>5</v>
      </c>
      <c r="S9" s="5" t="s">
        <v>124</v>
      </c>
      <c r="T9" s="5">
        <f t="shared" ref="T9:T13" si="0">Q9</f>
        <v>5</v>
      </c>
    </row>
    <row r="10" spans="1:20" x14ac:dyDescent="0.25">
      <c r="O10" s="3">
        <v>2</v>
      </c>
      <c r="P10">
        <v>2</v>
      </c>
      <c r="Q10">
        <v>18</v>
      </c>
      <c r="S10" s="5" t="s">
        <v>125</v>
      </c>
      <c r="T10" s="5">
        <f t="shared" si="0"/>
        <v>18</v>
      </c>
    </row>
    <row r="11" spans="1:20" x14ac:dyDescent="0.25">
      <c r="O11" s="3">
        <v>2.0499999999999998</v>
      </c>
      <c r="P11">
        <v>2.0499999999999998</v>
      </c>
      <c r="Q11">
        <v>19</v>
      </c>
      <c r="S11" s="5" t="s">
        <v>126</v>
      </c>
      <c r="T11" s="5">
        <f t="shared" si="0"/>
        <v>19</v>
      </c>
    </row>
    <row r="12" spans="1:20" x14ac:dyDescent="0.25">
      <c r="O12" s="3">
        <v>2.1</v>
      </c>
      <c r="P12">
        <v>2.1</v>
      </c>
      <c r="Q12">
        <v>6</v>
      </c>
      <c r="S12" s="5" t="s">
        <v>127</v>
      </c>
      <c r="T12" s="5">
        <f t="shared" si="0"/>
        <v>6</v>
      </c>
    </row>
    <row r="13" spans="1:20" x14ac:dyDescent="0.25">
      <c r="O13" s="3">
        <v>2.15</v>
      </c>
      <c r="P13">
        <v>2.15</v>
      </c>
      <c r="Q13">
        <v>1</v>
      </c>
      <c r="S13" s="5" t="s">
        <v>128</v>
      </c>
      <c r="T13" s="5">
        <f t="shared" si="0"/>
        <v>1</v>
      </c>
    </row>
    <row r="14" spans="1:20" ht="15.75" thickBot="1" x14ac:dyDescent="0.3">
      <c r="O14" s="3"/>
      <c r="P14" s="2" t="s">
        <v>3</v>
      </c>
      <c r="Q14" s="2">
        <v>0</v>
      </c>
    </row>
    <row r="17" spans="15:15" x14ac:dyDescent="0.25">
      <c r="O17" t="s">
        <v>120</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1F64-C963-43EE-AED8-703BE1C6F69E}">
  <sheetPr>
    <pageSetUpPr fitToPage="1"/>
  </sheetPr>
  <dimension ref="A1:H34"/>
  <sheetViews>
    <sheetView tabSelected="1" workbookViewId="0">
      <selection activeCell="A2" sqref="A2"/>
    </sheetView>
  </sheetViews>
  <sheetFormatPr defaultRowHeight="15" x14ac:dyDescent="0.25"/>
  <cols>
    <col min="2" max="3" width="11.7109375" customWidth="1"/>
    <col min="4" max="4" width="13" customWidth="1"/>
    <col min="5" max="5" width="13.140625" customWidth="1"/>
    <col min="7" max="7" width="10.7109375" bestFit="1" customWidth="1"/>
  </cols>
  <sheetData>
    <row r="1" spans="1:8" x14ac:dyDescent="0.25">
      <c r="A1" t="s">
        <v>152</v>
      </c>
    </row>
    <row r="2" spans="1:8" ht="15.75" thickBot="1" x14ac:dyDescent="0.3"/>
    <row r="3" spans="1:8" ht="30.75" thickBot="1" x14ac:dyDescent="0.3">
      <c r="B3" s="32" t="s">
        <v>129</v>
      </c>
      <c r="C3" s="25" t="s">
        <v>130</v>
      </c>
      <c r="D3" s="33" t="s">
        <v>129</v>
      </c>
      <c r="E3" s="25" t="s">
        <v>130</v>
      </c>
      <c r="G3" s="13" t="s">
        <v>5</v>
      </c>
      <c r="H3" s="13" t="s">
        <v>109</v>
      </c>
    </row>
    <row r="4" spans="1:8" ht="15.75" thickBot="1" x14ac:dyDescent="0.3">
      <c r="B4" s="34">
        <v>39142</v>
      </c>
      <c r="C4" s="22">
        <v>166667</v>
      </c>
      <c r="D4" s="35">
        <v>41334</v>
      </c>
      <c r="E4" s="22">
        <v>186667</v>
      </c>
      <c r="G4" s="36">
        <v>39142</v>
      </c>
      <c r="H4" s="5">
        <f>C4</f>
        <v>166667</v>
      </c>
    </row>
    <row r="5" spans="1:8" ht="15.75" thickBot="1" x14ac:dyDescent="0.3">
      <c r="B5" s="34">
        <v>39508</v>
      </c>
      <c r="C5" s="22">
        <v>180000</v>
      </c>
      <c r="D5" s="35">
        <v>41699</v>
      </c>
      <c r="E5" s="22">
        <v>213333</v>
      </c>
      <c r="G5" s="36">
        <v>39508</v>
      </c>
      <c r="H5" s="5">
        <f t="shared" ref="H5:H9" si="0">C5</f>
        <v>180000</v>
      </c>
    </row>
    <row r="6" spans="1:8" ht="15.75" thickBot="1" x14ac:dyDescent="0.3">
      <c r="B6" s="34">
        <v>39873</v>
      </c>
      <c r="C6" s="22">
        <v>133333</v>
      </c>
      <c r="D6" s="35">
        <v>42064</v>
      </c>
      <c r="E6" s="22">
        <v>226667</v>
      </c>
      <c r="G6" s="36">
        <v>39873</v>
      </c>
      <c r="H6" s="5">
        <f t="shared" si="0"/>
        <v>133333</v>
      </c>
    </row>
    <row r="7" spans="1:8" ht="15.75" thickBot="1" x14ac:dyDescent="0.3">
      <c r="B7" s="34">
        <v>40238</v>
      </c>
      <c r="C7" s="22">
        <v>160000</v>
      </c>
      <c r="D7" s="35">
        <v>42430</v>
      </c>
      <c r="E7" s="22">
        <v>233333</v>
      </c>
      <c r="G7" s="36">
        <v>40238</v>
      </c>
      <c r="H7" s="5">
        <f t="shared" si="0"/>
        <v>160000</v>
      </c>
    </row>
    <row r="8" spans="1:8" ht="15.75" thickBot="1" x14ac:dyDescent="0.3">
      <c r="B8" s="34">
        <v>40603</v>
      </c>
      <c r="C8" s="22">
        <v>170000</v>
      </c>
      <c r="D8" s="35">
        <v>42795</v>
      </c>
      <c r="E8" s="22">
        <v>240000</v>
      </c>
      <c r="G8" s="36">
        <v>40603</v>
      </c>
      <c r="H8" s="5">
        <f t="shared" si="0"/>
        <v>170000</v>
      </c>
    </row>
    <row r="9" spans="1:8" ht="15.75" thickBot="1" x14ac:dyDescent="0.3">
      <c r="B9" s="34">
        <v>40969</v>
      </c>
      <c r="C9" s="22">
        <v>180000</v>
      </c>
      <c r="D9" s="35">
        <v>43160</v>
      </c>
      <c r="E9" s="22">
        <v>146667</v>
      </c>
      <c r="G9" s="36">
        <v>40969</v>
      </c>
      <c r="H9" s="5">
        <f t="shared" si="0"/>
        <v>180000</v>
      </c>
    </row>
    <row r="10" spans="1:8" x14ac:dyDescent="0.25">
      <c r="G10" s="36">
        <v>41334</v>
      </c>
      <c r="H10" s="5">
        <f>E4</f>
        <v>186667</v>
      </c>
    </row>
    <row r="11" spans="1:8" x14ac:dyDescent="0.25">
      <c r="G11" s="36">
        <v>41699</v>
      </c>
      <c r="H11" s="5">
        <f t="shared" ref="H11:H15" si="1">E5</f>
        <v>213333</v>
      </c>
    </row>
    <row r="12" spans="1:8" x14ac:dyDescent="0.25">
      <c r="G12" s="36">
        <v>42064</v>
      </c>
      <c r="H12" s="5">
        <f t="shared" si="1"/>
        <v>226667</v>
      </c>
    </row>
    <row r="13" spans="1:8" x14ac:dyDescent="0.25">
      <c r="G13" s="36">
        <v>42430</v>
      </c>
      <c r="H13" s="5">
        <f t="shared" si="1"/>
        <v>233333</v>
      </c>
    </row>
    <row r="14" spans="1:8" x14ac:dyDescent="0.25">
      <c r="G14" s="36">
        <v>42795</v>
      </c>
      <c r="H14" s="5">
        <f t="shared" si="1"/>
        <v>240000</v>
      </c>
    </row>
    <row r="15" spans="1:8" x14ac:dyDescent="0.25">
      <c r="G15" s="36">
        <v>43160</v>
      </c>
      <c r="H15" s="5">
        <f t="shared" si="1"/>
        <v>146667</v>
      </c>
    </row>
    <row r="16" spans="1:8" x14ac:dyDescent="0.25">
      <c r="G16" s="37"/>
    </row>
    <row r="17" spans="7:7" x14ac:dyDescent="0.25">
      <c r="G17" s="37"/>
    </row>
    <row r="18" spans="7:7" x14ac:dyDescent="0.25">
      <c r="G18" s="37"/>
    </row>
    <row r="19" spans="7:7" x14ac:dyDescent="0.25">
      <c r="G19" s="37"/>
    </row>
    <row r="20" spans="7:7" x14ac:dyDescent="0.25">
      <c r="G20" s="37"/>
    </row>
    <row r="21" spans="7:7" x14ac:dyDescent="0.25">
      <c r="G21" s="37"/>
    </row>
    <row r="22" spans="7:7" x14ac:dyDescent="0.25">
      <c r="G22" s="37"/>
    </row>
    <row r="23" spans="7:7" x14ac:dyDescent="0.25">
      <c r="G23" s="37"/>
    </row>
    <row r="24" spans="7:7" x14ac:dyDescent="0.25">
      <c r="G24" s="37"/>
    </row>
    <row r="25" spans="7:7" x14ac:dyDescent="0.25">
      <c r="G25" s="37"/>
    </row>
    <row r="26" spans="7:7" x14ac:dyDescent="0.25">
      <c r="G26" s="37"/>
    </row>
    <row r="27" spans="7:7" x14ac:dyDescent="0.25">
      <c r="G27" s="37"/>
    </row>
    <row r="28" spans="7:7" x14ac:dyDescent="0.25">
      <c r="G28" s="37"/>
    </row>
    <row r="29" spans="7:7" x14ac:dyDescent="0.25">
      <c r="G29" s="37"/>
    </row>
    <row r="30" spans="7:7" x14ac:dyDescent="0.25">
      <c r="G30" s="37"/>
    </row>
    <row r="31" spans="7:7" x14ac:dyDescent="0.25">
      <c r="G31" s="37"/>
    </row>
    <row r="32" spans="7:7" x14ac:dyDescent="0.25">
      <c r="G32" s="37"/>
    </row>
    <row r="33" spans="7:7" x14ac:dyDescent="0.25">
      <c r="G33" s="37"/>
    </row>
    <row r="34" spans="7:7" x14ac:dyDescent="0.25">
      <c r="G34" s="8"/>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X1.2</vt:lpstr>
      <vt:lpstr>X1.3</vt:lpstr>
      <vt:lpstr>X1.4</vt:lpstr>
      <vt:lpstr>X1.5</vt:lpstr>
      <vt:lpstr>X1.6</vt:lpstr>
      <vt:lpstr>X1.7</vt:lpstr>
      <vt:lpstr>X1.8</vt:lpstr>
      <vt:lpstr>X1.9</vt:lpstr>
      <vt:lpstr>TU1.1</vt:lpstr>
      <vt:lpstr>TU1.2</vt:lpstr>
      <vt:lpstr>TU1.3</vt:lpstr>
      <vt:lpstr>TU1.4</vt:lpstr>
      <vt:lpstr>TU1.5</vt:lpstr>
      <vt:lpstr>TU1.6</vt:lpstr>
      <vt:lpstr>TU1.7</vt:lpstr>
      <vt:lpstr>TU1.8</vt:lpstr>
      <vt:lpstr>TU1.9</vt:lpstr>
      <vt:lpstr>TU1.9!_Hlk510714046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Glyn Davis</dc:creator>
  <cp:lastModifiedBy>Branko Pecar</cp:lastModifiedBy>
  <cp:lastPrinted>2019-04-01T12:22:13Z</cp:lastPrinted>
  <dcterms:created xsi:type="dcterms:W3CDTF">2012-05-30T15:27:27Z</dcterms:created>
  <dcterms:modified xsi:type="dcterms:W3CDTF">2020-09-10T08:54:24Z</dcterms:modified>
</cp:coreProperties>
</file>